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omece aqui" sheetId="1" state="visible" r:id="rId3"/>
    <sheet name="Reservas" sheetId="2" state="visible" r:id="rId4"/>
    <sheet name="Despesas" sheetId="3" state="visible" r:id="rId5"/>
    <sheet name="Resumo" sheetId="4" state="visible" r:id="rId6"/>
    <sheet name="Listas" sheetId="5" state="visible" r:id="rId7"/>
  </sheets>
  <definedNames>
    <definedName function="false" hidden="true" localSheetId="2" name="_xlnm._FilterDatabase" vbProcedure="false">Despesas!$A$1:$G$1001</definedName>
    <definedName function="false" hidden="true" localSheetId="1" name="_xlnm._FilterDatabase" vbProcedure="false">Reservas!$A$1:$J$501</definedName>
    <definedName function="false" hidden="false" name="Canais" vbProcedure="false">Listas!$G$2:$G$6</definedName>
    <definedName function="false" hidden="false" name="Categorias" vbProcedure="false">Listas!$A$2:$A$14</definedName>
    <definedName function="false" hidden="false" name="Imoveis" vbProcedure="false">'Comece aqui'!$B$18:$B$27</definedName>
    <definedName function="false" hidden="false" name="ImoveisDespesa" vbProcedure="false">Listas!$E$2:$E$12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<sst xmlns="http://schemas.openxmlformats.org/spreadsheetml/2006/main" count="149" uniqueCount="98">
  <si>
    <t xml:space="preserve">Planilha de controle de aluguel por temporada</t>
  </si>
  <si>
    <t xml:space="preserve">Modelo gratuito do Sogio. Reservas, despesas e lucro por imóvel, por mês e por canal.</t>
  </si>
  <si>
    <t xml:space="preserve">Como usar</t>
  </si>
  <si>
    <t xml:space="preserve">1. Cadastre seus imóveis na lista abaixo (até 10). O nome escrito aqui é o que aparece nas listas suspensas.</t>
  </si>
  <si>
    <t xml:space="preserve">2. Na aba Reservas, uma linha por reserva. Lance o valor cheio pago pelo hóspede e a taxa do canal separada.</t>
  </si>
  <si>
    <t xml:space="preserve">3. Na aba Despesas, uma linha por despesa, com a data do fato. Use "Todos (rateio)" para despesas de todos os imóveis.</t>
  </si>
  <si>
    <t xml:space="preserve">4. A aba Resumo não se digita: ela calcula receita, despesa e lucro sozinha. Troque só o ano, se quiser.</t>
  </si>
  <si>
    <t xml:space="preserve">5. As linhas de exemplo (Apê da Praia e Chácara) podem ser apagadas.</t>
  </si>
  <si>
    <t xml:space="preserve">Legenda</t>
  </si>
  <si>
    <t xml:space="preserve">Você preenche</t>
  </si>
  <si>
    <t xml:space="preserve">Células em amarelo-claro.</t>
  </si>
  <si>
    <t xml:space="preserve">Calculado</t>
  </si>
  <si>
    <t xml:space="preserve">Células em cinza têm fórmula. Não digite nelas.</t>
  </si>
  <si>
    <t xml:space="preserve">Seus imóveis</t>
  </si>
  <si>
    <t xml:space="preserve">Nome do imóvel</t>
  </si>
  <si>
    <t xml:space="preserve">Apê da Praia</t>
  </si>
  <si>
    <t xml:space="preserve">Chácara</t>
  </si>
  <si>
    <t xml:space="preserve">Regras desta planilha</t>
  </si>
  <si>
    <t xml:space="preserve">• Receita entra no mês do check-in. Uma reserva feita em setembro para dezembro conta em dezembro.</t>
  </si>
  <si>
    <t xml:space="preserve">• Receita é o que o hóspede pagou (diárias + limpeza cobrada). A taxa do canal entra como despesa, não some da conta.</t>
  </si>
  <si>
    <t xml:space="preserve">• Despesa "Todos (rateio)" é dividida em partes iguais entre os imóveis cadastrados.</t>
  </si>
  <si>
    <t xml:space="preserve">• "Dedutível no carnê-leão" marca só IPTU e taxas, condomínio e taxa de administração, que estão no art. 14 da Lei 7.739/1989. Limpeza, manutenção e contas não são dedutíveis. É uma referência: confirme com seu contador.</t>
  </si>
  <si>
    <t xml:space="preserve">Cansou de preencher planilha?</t>
  </si>
  <si>
    <t xml:space="preserve">Mande um áudio no WhatsApp e o Sogio lança a reserva, guarda a nota e responde quanto cada imóvel deu de lucro. 14 dias grátis, sem cartão.</t>
  </si>
  <si>
    <t xml:space="preserve">sogio.app</t>
  </si>
  <si>
    <t xml:space="preserve">Imóvel</t>
  </si>
  <si>
    <t xml:space="preserve">Check-in</t>
  </si>
  <si>
    <t xml:space="preserve">Check-out</t>
  </si>
  <si>
    <t xml:space="preserve">Noites</t>
  </si>
  <si>
    <t xml:space="preserve">Canal</t>
  </si>
  <si>
    <t xml:space="preserve">Valor das diárias</t>
  </si>
  <si>
    <t xml:space="preserve">Taxa de limpeza cobrada</t>
  </si>
  <si>
    <t xml:space="preserve">Taxa do canal</t>
  </si>
  <si>
    <t xml:space="preserve">Valor recebido</t>
  </si>
  <si>
    <t xml:space="preserve">Observação</t>
  </si>
  <si>
    <t xml:space="preserve">Airbnb</t>
  </si>
  <si>
    <t xml:space="preserve">Direto</t>
  </si>
  <si>
    <t xml:space="preserve">Exemplo: apague</t>
  </si>
  <si>
    <t xml:space="preserve">Data</t>
  </si>
  <si>
    <t xml:space="preserve">Categoria</t>
  </si>
  <si>
    <t xml:space="preserve">Tipo</t>
  </si>
  <si>
    <t xml:space="preserve">Valor</t>
  </si>
  <si>
    <t xml:space="preserve">Dedutível no carnê-leão</t>
  </si>
  <si>
    <t xml:space="preserve">Limpeza</t>
  </si>
  <si>
    <t xml:space="preserve">Diarista, saída de 08/09</t>
  </si>
  <si>
    <t xml:space="preserve">Condomínio</t>
  </si>
  <si>
    <t xml:space="preserve">Manutenção</t>
  </si>
  <si>
    <t xml:space="preserve">Conserto do chuveiro</t>
  </si>
  <si>
    <t xml:space="preserve">Resumo</t>
  </si>
  <si>
    <t xml:space="preserve">Ano</t>
  </si>
  <si>
    <t xml:space="preserve">Troque pelo ano que quiser ver.</t>
  </si>
  <si>
    <t xml:space="preserve">Resultado do ano por imóvel</t>
  </si>
  <si>
    <t xml:space="preserve">Receita</t>
  </si>
  <si>
    <t xml:space="preserve">Taxas de canal</t>
  </si>
  <si>
    <t xml:space="preserve">Outras despesas</t>
  </si>
  <si>
    <t xml:space="preserve">Lucro</t>
  </si>
  <si>
    <t xml:space="preserve">Margem</t>
  </si>
  <si>
    <t xml:space="preserve">Noites ocupadas</t>
  </si>
  <si>
    <t xml:space="preserve">Lucro por noite ocupada</t>
  </si>
  <si>
    <t xml:space="preserve">Total</t>
  </si>
  <si>
    <t xml:space="preserve">Despesas dedutíveis no carnê-leão</t>
  </si>
  <si>
    <t xml:space="preserve">Referência para o contador. Ver regras na aba Comece aqui.</t>
  </si>
  <si>
    <t xml:space="preserve">Lucro por mês</t>
  </si>
  <si>
    <t xml:space="preserve">Jan</t>
  </si>
  <si>
    <t xml:space="preserve">Fev</t>
  </si>
  <si>
    <t xml:space="preserve">Mar</t>
  </si>
  <si>
    <t xml:space="preserve">Abr</t>
  </si>
  <si>
    <t xml:space="preserve">Mai</t>
  </si>
  <si>
    <t xml:space="preserve">Jun</t>
  </si>
  <si>
    <t xml:space="preserve">Jul</t>
  </si>
  <si>
    <t xml:space="preserve">Ago</t>
  </si>
  <si>
    <t xml:space="preserve">Set</t>
  </si>
  <si>
    <t xml:space="preserve">Out</t>
  </si>
  <si>
    <t xml:space="preserve">Nov</t>
  </si>
  <si>
    <t xml:space="preserve">Dez</t>
  </si>
  <si>
    <t xml:space="preserve">Por canal</t>
  </si>
  <si>
    <t xml:space="preserve">Reservas</t>
  </si>
  <si>
    <t xml:space="preserve">Receita líquida</t>
  </si>
  <si>
    <t xml:space="preserve">Líquido por noite</t>
  </si>
  <si>
    <t xml:space="preserve">Booking</t>
  </si>
  <si>
    <t xml:space="preserve">Indicação</t>
  </si>
  <si>
    <t xml:space="preserve">Outro</t>
  </si>
  <si>
    <t xml:space="preserve">Imóvel (despesas)</t>
  </si>
  <si>
    <t xml:space="preserve">Variável</t>
  </si>
  <si>
    <t xml:space="preserve">Não</t>
  </si>
  <si>
    <t xml:space="preserve">Lavanderia e enxoval</t>
  </si>
  <si>
    <t xml:space="preserve">Consumíveis</t>
  </si>
  <si>
    <t xml:space="preserve">Taxa de administração</t>
  </si>
  <si>
    <t xml:space="preserve">Sim</t>
  </si>
  <si>
    <t xml:space="preserve">Fixa</t>
  </si>
  <si>
    <t xml:space="preserve">IPTU e taxas</t>
  </si>
  <si>
    <t xml:space="preserve">Energia</t>
  </si>
  <si>
    <t xml:space="preserve">Água e gás</t>
  </si>
  <si>
    <t xml:space="preserve">Internet e TV</t>
  </si>
  <si>
    <t xml:space="preserve">Seguro</t>
  </si>
  <si>
    <t xml:space="preserve">Todos (rateio)</t>
  </si>
  <si>
    <t xml:space="preserve">Financiamento</t>
  </si>
  <si>
    <t xml:space="preserve">Outros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</si>
</sst>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dd/mm/yyyy"/>
    <numFmt numFmtId="166" formatCode="0"/>
    <numFmt numFmtId="167" formatCode="&quot;R$ &quot;#,##0.00;&quot;-R$ &quot;#,##0.00;\-"/>
    <numFmt numFmtId="168" formatCode="0.0%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F7A4D"/>
      <name val="Arial"/>
      <family val="0"/>
      <charset val="1"/>
    </font>
    <font>
      <sz val="10"/>
      <color rgb="FF555555"/>
      <name val="Arial"/>
      <family val="0"/>
      <charset val="1"/>
    </font>
    <font>
      <b val="true"/>
      <sz val="12"/>
      <name val="Arial"/>
      <family val="0"/>
      <charset val="1"/>
    </font>
    <font>
      <sz val="1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2"/>
      <color rgb="FF1F7A4D"/>
      <name val="Arial"/>
      <family val="0"/>
      <charset val="1"/>
    </font>
    <font>
      <b val="true"/>
      <u val="single"/>
      <sz val="10"/>
      <color rgb="FF1F7A4D"/>
      <name val="Arial"/>
      <family val="0"/>
      <charset val="1"/>
    </font>
    <font>
      <b val="true"/>
      <sz val="10"/>
      <name val="Arial"/>
      <family val="0"/>
      <charset val="1"/>
    </font>
    <font>
      <i val="true"/>
      <sz val="10"/>
      <color rgb="FF777777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FF8E1"/>
        <bgColor rgb="FFF1F3F2"/>
      </patternFill>
    </fill>
    <fill>
      <patternFill patternType="solid">
        <fgColor rgb="FFF1F3F2"/>
        <bgColor rgb="FFE3F1E9"/>
      </patternFill>
    </fill>
    <fill>
      <patternFill patternType="solid">
        <fgColor rgb="FF1F7A4D"/>
        <bgColor rgb="FF008080"/>
      </patternFill>
    </fill>
    <fill>
      <patternFill patternType="solid">
        <fgColor rgb="FFE3F1E9"/>
        <bgColor rgb="FFF1F3F2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5DBD8"/>
      </left>
      <right style="thin">
        <color rgb="FFD5DBD8"/>
      </right>
      <top style="thin">
        <color rgb="FFD5DBD8"/>
      </top>
      <bottom style="thin">
        <color rgb="FFD5DBD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4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1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1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1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1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1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5">
    <dxf>
      <fill>
        <patternFill patternType="solid">
          <fgColor rgb="FF1F7A4D"/>
          <bgColor rgb="FF000000"/>
        </patternFill>
      </fill>
    </dxf>
    <dxf>
      <fill>
        <patternFill patternType="solid">
          <fgColor rgb="FFFFF8E1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1F3F2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F7A4D"/>
      <rgbColor rgb="FFC0C0C0"/>
      <rgbColor rgb="FF777777"/>
      <rgbColor rgb="FF9999FF"/>
      <rgbColor rgb="FF993366"/>
      <rgbColor rgb="FFFFF8E1"/>
      <rgbColor rgb="FFE3F1E9"/>
      <rgbColor rgb="FF660066"/>
      <rgbColor rgb="FFFF8080"/>
      <rgbColor rgb="FF0066CC"/>
      <rgbColor rgb="FFD5DB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1F3F2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www.sogio.app/?utm_source=planilha&amp;utm_medium=xlsx&amp;utm_campaign=modelo_gratis" TargetMode="Externa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3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4"/>
    <col collapsed="false" customWidth="true" hidden="false" outlineLevel="0" max="3" min="3" style="0" width="70"/>
  </cols>
  <sheetData>
    <row r="2" customFormat="false" ht="19.7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15" hidden="false" customHeight="false" outlineLevel="0" collapsed="false">
      <c r="B5" s="3" t="s">
        <v>2</v>
      </c>
    </row>
    <row r="6" customFormat="false" ht="27.75" hidden="false" customHeight="true" outlineLevel="0" collapsed="false">
      <c r="B6" s="4" t="s">
        <v>3</v>
      </c>
      <c r="C6" s="4"/>
    </row>
    <row r="7" customFormat="false" ht="27.75" hidden="false" customHeight="true" outlineLevel="0" collapsed="false">
      <c r="B7" s="4" t="s">
        <v>4</v>
      </c>
      <c r="C7" s="4"/>
    </row>
    <row r="8" customFormat="false" ht="27.75" hidden="false" customHeight="true" outlineLevel="0" collapsed="false">
      <c r="B8" s="4" t="s">
        <v>5</v>
      </c>
      <c r="C8" s="4"/>
    </row>
    <row r="9" customFormat="false" ht="27.75" hidden="false" customHeight="true" outlineLevel="0" collapsed="false">
      <c r="B9" s="4" t="s">
        <v>6</v>
      </c>
      <c r="C9" s="4"/>
    </row>
    <row r="10" customFormat="false" ht="27.75" hidden="false" customHeight="true" outlineLevel="0" collapsed="false">
      <c r="B10" s="4" t="s">
        <v>7</v>
      </c>
      <c r="C10" s="4"/>
    </row>
    <row r="12" customFormat="false" ht="15" hidden="false" customHeight="false" outlineLevel="0" collapsed="false">
      <c r="B12" s="3" t="s">
        <v>8</v>
      </c>
    </row>
    <row r="13" customFormat="false" ht="15" hidden="false" customHeight="false" outlineLevel="0" collapsed="false">
      <c r="B13" s="5" t="s">
        <v>9</v>
      </c>
      <c r="C13" s="6" t="s">
        <v>10</v>
      </c>
    </row>
    <row r="14" customFormat="false" ht="15" hidden="false" customHeight="false" outlineLevel="0" collapsed="false">
      <c r="B14" s="7" t="s">
        <v>11</v>
      </c>
      <c r="C14" s="6" t="s">
        <v>12</v>
      </c>
    </row>
    <row r="16" customFormat="false" ht="15" hidden="false" customHeight="false" outlineLevel="0" collapsed="false">
      <c r="B16" s="3" t="s">
        <v>13</v>
      </c>
    </row>
    <row r="17" customFormat="false" ht="15" hidden="false" customHeight="false" outlineLevel="0" collapsed="false">
      <c r="B17" s="8" t="s">
        <v>14</v>
      </c>
    </row>
    <row r="18" customFormat="false" ht="15" hidden="false" customHeight="false" outlineLevel="0" collapsed="false">
      <c r="B18" s="5" t="s">
        <v>15</v>
      </c>
    </row>
    <row r="19" customFormat="false" ht="15" hidden="false" customHeight="false" outlineLevel="0" collapsed="false">
      <c r="B19" s="5" t="s">
        <v>16</v>
      </c>
    </row>
    <row r="20" customFormat="false" ht="15" hidden="false" customHeight="false" outlineLevel="0" collapsed="false">
      <c r="B20" s="5"/>
    </row>
    <row r="21" customFormat="false" ht="15" hidden="false" customHeight="false" outlineLevel="0" collapsed="false">
      <c r="B21" s="5"/>
    </row>
    <row r="22" customFormat="false" ht="15" hidden="false" customHeight="false" outlineLevel="0" collapsed="false">
      <c r="B22" s="5"/>
    </row>
    <row r="23" customFormat="false" ht="15" hidden="false" customHeight="false" outlineLevel="0" collapsed="false">
      <c r="B23" s="5"/>
    </row>
    <row r="24" customFormat="false" ht="15" hidden="false" customHeight="false" outlineLevel="0" collapsed="false">
      <c r="B24" s="5"/>
    </row>
    <row r="25" customFormat="false" ht="15" hidden="false" customHeight="false" outlineLevel="0" collapsed="false">
      <c r="B25" s="5"/>
    </row>
    <row r="26" customFormat="false" ht="15" hidden="false" customHeight="false" outlineLevel="0" collapsed="false">
      <c r="B26" s="5"/>
    </row>
    <row r="27" customFormat="false" ht="15" hidden="false" customHeight="false" outlineLevel="0" collapsed="false">
      <c r="B27" s="5"/>
    </row>
    <row r="29" customFormat="false" ht="15" hidden="false" customHeight="false" outlineLevel="0" collapsed="false">
      <c r="B29" s="3" t="s">
        <v>17</v>
      </c>
    </row>
    <row r="30" customFormat="false" ht="27.75" hidden="false" customHeight="true" outlineLevel="0" collapsed="false">
      <c r="B30" s="4" t="s">
        <v>18</v>
      </c>
      <c r="C30" s="4"/>
    </row>
    <row r="31" customFormat="false" ht="27.75" hidden="false" customHeight="true" outlineLevel="0" collapsed="false">
      <c r="B31" s="4" t="s">
        <v>19</v>
      </c>
      <c r="C31" s="4"/>
    </row>
    <row r="32" customFormat="false" ht="27.75" hidden="false" customHeight="true" outlineLevel="0" collapsed="false">
      <c r="B32" s="4" t="s">
        <v>20</v>
      </c>
      <c r="C32" s="4"/>
    </row>
    <row r="33" customFormat="false" ht="27.75" hidden="false" customHeight="true" outlineLevel="0" collapsed="false">
      <c r="B33" s="4" t="s">
        <v>21</v>
      </c>
      <c r="C33" s="4"/>
    </row>
    <row r="35" customFormat="false" ht="15" hidden="false" customHeight="false" outlineLevel="0" collapsed="false">
      <c r="B35" s="9" t="s">
        <v>22</v>
      </c>
    </row>
    <row r="36" customFormat="false" ht="27.75" hidden="false" customHeight="true" outlineLevel="0" collapsed="false">
      <c r="B36" s="4" t="s">
        <v>23</v>
      </c>
      <c r="C36" s="4"/>
    </row>
    <row r="37" customFormat="false" ht="15" hidden="false" customHeight="false" outlineLevel="0" collapsed="false">
      <c r="B37" s="10" t="s">
        <v>24</v>
      </c>
    </row>
  </sheetData>
  <mergeCells count="10">
    <mergeCell ref="B6:C6"/>
    <mergeCell ref="B7:C7"/>
    <mergeCell ref="B8:C8"/>
    <mergeCell ref="B9:C9"/>
    <mergeCell ref="B10:C10"/>
    <mergeCell ref="B30:C30"/>
    <mergeCell ref="B31:C31"/>
    <mergeCell ref="B32:C32"/>
    <mergeCell ref="B33:C33"/>
    <mergeCell ref="B36:C36"/>
  </mergeCells>
  <hyperlinks>
    <hyperlink ref="B37" r:id="rId1" display="sogio.app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5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0"/>
    <col collapsed="false" customWidth="true" hidden="false" outlineLevel="0" max="3" min="2" style="0" width="12"/>
    <col collapsed="false" customWidth="true" hidden="false" outlineLevel="0" max="4" min="4" style="0" width="8"/>
    <col collapsed="false" customWidth="true" hidden="false" outlineLevel="0" max="5" min="5" style="0" width="12"/>
    <col collapsed="false" customWidth="true" hidden="false" outlineLevel="0" max="7" min="6" style="0" width="16"/>
    <col collapsed="false" customWidth="true" hidden="false" outlineLevel="0" max="8" min="8" style="0" width="14"/>
    <col collapsed="false" customWidth="true" hidden="false" outlineLevel="0" max="9" min="9" style="0" width="16"/>
    <col collapsed="false" customWidth="true" hidden="false" outlineLevel="0" max="10" min="10" style="0" width="30"/>
  </cols>
  <sheetData>
    <row r="1" customFormat="false" ht="30" hidden="false" customHeight="true" outlineLevel="0" collapsed="false">
      <c r="A1" s="11" t="s">
        <v>25</v>
      </c>
      <c r="B1" s="11" t="s">
        <v>26</v>
      </c>
      <c r="C1" s="11" t="s">
        <v>27</v>
      </c>
      <c r="D1" s="11" t="s">
        <v>28</v>
      </c>
      <c r="E1" s="11" t="s">
        <v>29</v>
      </c>
      <c r="F1" s="11" t="s">
        <v>30</v>
      </c>
      <c r="G1" s="11" t="s">
        <v>31</v>
      </c>
      <c r="H1" s="11" t="s">
        <v>32</v>
      </c>
      <c r="I1" s="11" t="s">
        <v>33</v>
      </c>
      <c r="J1" s="11" t="s">
        <v>34</v>
      </c>
    </row>
    <row r="2" customFormat="false" ht="15" hidden="false" customHeight="false" outlineLevel="0" collapsed="false">
      <c r="A2" s="5" t="s">
        <v>15</v>
      </c>
      <c r="B2" s="12" t="n">
        <v>46269</v>
      </c>
      <c r="C2" s="12" t="n">
        <v>46273</v>
      </c>
      <c r="D2" s="13" t="n">
        <f aca="false">IF(OR(B2="",C2=""),"",C2-B2)</f>
        <v>4</v>
      </c>
      <c r="E2" s="5" t="s">
        <v>35</v>
      </c>
      <c r="F2" s="14" t="n">
        <v>1400</v>
      </c>
      <c r="G2" s="14" t="n">
        <v>180</v>
      </c>
      <c r="H2" s="14" t="n">
        <v>252.8</v>
      </c>
      <c r="I2" s="15" t="n">
        <f aca="false">IF(A2="","",F2+G2-H2)</f>
        <v>1327.2</v>
      </c>
      <c r="J2" s="5"/>
    </row>
    <row r="3" customFormat="false" ht="15" hidden="false" customHeight="false" outlineLevel="0" collapsed="false">
      <c r="A3" s="5" t="s">
        <v>16</v>
      </c>
      <c r="B3" s="12" t="n">
        <v>46277</v>
      </c>
      <c r="C3" s="12" t="n">
        <v>46279</v>
      </c>
      <c r="D3" s="13" t="n">
        <f aca="false">IF(OR(B3="",C3=""),"",C3-B3)</f>
        <v>2</v>
      </c>
      <c r="E3" s="5" t="s">
        <v>36</v>
      </c>
      <c r="F3" s="14" t="n">
        <v>900</v>
      </c>
      <c r="G3" s="14" t="n">
        <v>150</v>
      </c>
      <c r="H3" s="14" t="n">
        <v>0</v>
      </c>
      <c r="I3" s="15" t="n">
        <f aca="false">IF(A3="","",F3+G3-H3)</f>
        <v>1050</v>
      </c>
      <c r="J3" s="5" t="s">
        <v>37</v>
      </c>
    </row>
    <row r="4" customFormat="false" ht="15" hidden="false" customHeight="false" outlineLevel="0" collapsed="false">
      <c r="A4" s="5"/>
      <c r="B4" s="12"/>
      <c r="C4" s="12"/>
      <c r="D4" s="13" t="str">
        <f aca="false">IF(OR(B4="",C4=""),"",C4-B4)</f>
        <v/>
      </c>
      <c r="E4" s="5"/>
      <c r="F4" s="14"/>
      <c r="G4" s="14"/>
      <c r="H4" s="14"/>
      <c r="I4" s="15" t="str">
        <f aca="false">IF(A4="","",F4+G4-H4)</f>
        <v/>
      </c>
      <c r="J4" s="5"/>
    </row>
    <row r="5" customFormat="false" ht="15" hidden="false" customHeight="false" outlineLevel="0" collapsed="false">
      <c r="A5" s="5"/>
      <c r="B5" s="12"/>
      <c r="C5" s="12"/>
      <c r="D5" s="13" t="str">
        <f aca="false">IF(OR(B5="",C5=""),"",C5-B5)</f>
        <v/>
      </c>
      <c r="E5" s="5"/>
      <c r="F5" s="14"/>
      <c r="G5" s="14"/>
      <c r="H5" s="14"/>
      <c r="I5" s="15" t="str">
        <f aca="false">IF(A5="","",F5+G5-H5)</f>
        <v/>
      </c>
      <c r="J5" s="5"/>
    </row>
    <row r="6" customFormat="false" ht="15" hidden="false" customHeight="false" outlineLevel="0" collapsed="false">
      <c r="A6" s="5"/>
      <c r="B6" s="12"/>
      <c r="C6" s="12"/>
      <c r="D6" s="13" t="str">
        <f aca="false">IF(OR(B6="",C6=""),"",C6-B6)</f>
        <v/>
      </c>
      <c r="E6" s="5"/>
      <c r="F6" s="14"/>
      <c r="G6" s="14"/>
      <c r="H6" s="14"/>
      <c r="I6" s="15" t="str">
        <f aca="false">IF(A6="","",F6+G6-H6)</f>
        <v/>
      </c>
      <c r="J6" s="5"/>
    </row>
    <row r="7" customFormat="false" ht="15" hidden="false" customHeight="false" outlineLevel="0" collapsed="false">
      <c r="A7" s="5"/>
      <c r="B7" s="12"/>
      <c r="C7" s="12"/>
      <c r="D7" s="13" t="str">
        <f aca="false">IF(OR(B7="",C7=""),"",C7-B7)</f>
        <v/>
      </c>
      <c r="E7" s="5"/>
      <c r="F7" s="14"/>
      <c r="G7" s="14"/>
      <c r="H7" s="14"/>
      <c r="I7" s="15" t="str">
        <f aca="false">IF(A7="","",F7+G7-H7)</f>
        <v/>
      </c>
      <c r="J7" s="5"/>
    </row>
    <row r="8" customFormat="false" ht="15" hidden="false" customHeight="false" outlineLevel="0" collapsed="false">
      <c r="A8" s="5"/>
      <c r="B8" s="12"/>
      <c r="C8" s="12"/>
      <c r="D8" s="13" t="str">
        <f aca="false">IF(OR(B8="",C8=""),"",C8-B8)</f>
        <v/>
      </c>
      <c r="E8" s="5"/>
      <c r="F8" s="14"/>
      <c r="G8" s="14"/>
      <c r="H8" s="14"/>
      <c r="I8" s="15" t="str">
        <f aca="false">IF(A8="","",F8+G8-H8)</f>
        <v/>
      </c>
      <c r="J8" s="5"/>
    </row>
    <row r="9" customFormat="false" ht="15" hidden="false" customHeight="false" outlineLevel="0" collapsed="false">
      <c r="A9" s="5"/>
      <c r="B9" s="12"/>
      <c r="C9" s="12"/>
      <c r="D9" s="13" t="str">
        <f aca="false">IF(OR(B9="",C9=""),"",C9-B9)</f>
        <v/>
      </c>
      <c r="E9" s="5"/>
      <c r="F9" s="14"/>
      <c r="G9" s="14"/>
      <c r="H9" s="14"/>
      <c r="I9" s="15" t="str">
        <f aca="false">IF(A9="","",F9+G9-H9)</f>
        <v/>
      </c>
      <c r="J9" s="5"/>
    </row>
    <row r="10" customFormat="false" ht="15" hidden="false" customHeight="false" outlineLevel="0" collapsed="false">
      <c r="A10" s="5"/>
      <c r="B10" s="12"/>
      <c r="C10" s="12"/>
      <c r="D10" s="13" t="str">
        <f aca="false">IF(OR(B10="",C10=""),"",C10-B10)</f>
        <v/>
      </c>
      <c r="E10" s="5"/>
      <c r="F10" s="14"/>
      <c r="G10" s="14"/>
      <c r="H10" s="14"/>
      <c r="I10" s="15" t="str">
        <f aca="false">IF(A10="","",F10+G10-H10)</f>
        <v/>
      </c>
      <c r="J10" s="5"/>
    </row>
    <row r="11" customFormat="false" ht="15" hidden="false" customHeight="false" outlineLevel="0" collapsed="false">
      <c r="A11" s="5"/>
      <c r="B11" s="12"/>
      <c r="C11" s="12"/>
      <c r="D11" s="13" t="str">
        <f aca="false">IF(OR(B11="",C11=""),"",C11-B11)</f>
        <v/>
      </c>
      <c r="E11" s="5"/>
      <c r="F11" s="14"/>
      <c r="G11" s="14"/>
      <c r="H11" s="14"/>
      <c r="I11" s="15" t="str">
        <f aca="false">IF(A11="","",F11+G11-H11)</f>
        <v/>
      </c>
      <c r="J11" s="5"/>
    </row>
    <row r="12" customFormat="false" ht="15" hidden="false" customHeight="false" outlineLevel="0" collapsed="false">
      <c r="A12" s="5"/>
      <c r="B12" s="12"/>
      <c r="C12" s="12"/>
      <c r="D12" s="13" t="str">
        <f aca="false">IF(OR(B12="",C12=""),"",C12-B12)</f>
        <v/>
      </c>
      <c r="E12" s="5"/>
      <c r="F12" s="14"/>
      <c r="G12" s="14"/>
      <c r="H12" s="14"/>
      <c r="I12" s="15" t="str">
        <f aca="false">IF(A12="","",F12+G12-H12)</f>
        <v/>
      </c>
      <c r="J12" s="5"/>
    </row>
    <row r="13" customFormat="false" ht="15" hidden="false" customHeight="false" outlineLevel="0" collapsed="false">
      <c r="A13" s="5"/>
      <c r="B13" s="12"/>
      <c r="C13" s="12"/>
      <c r="D13" s="13" t="str">
        <f aca="false">IF(OR(B13="",C13=""),"",C13-B13)</f>
        <v/>
      </c>
      <c r="E13" s="5"/>
      <c r="F13" s="14"/>
      <c r="G13" s="14"/>
      <c r="H13" s="14"/>
      <c r="I13" s="15" t="str">
        <f aca="false">IF(A13="","",F13+G13-H13)</f>
        <v/>
      </c>
      <c r="J13" s="5"/>
    </row>
    <row r="14" customFormat="false" ht="15" hidden="false" customHeight="false" outlineLevel="0" collapsed="false">
      <c r="A14" s="5"/>
      <c r="B14" s="12"/>
      <c r="C14" s="12"/>
      <c r="D14" s="13" t="str">
        <f aca="false">IF(OR(B14="",C14=""),"",C14-B14)</f>
        <v/>
      </c>
      <c r="E14" s="5"/>
      <c r="F14" s="14"/>
      <c r="G14" s="14"/>
      <c r="H14" s="14"/>
      <c r="I14" s="15" t="str">
        <f aca="false">IF(A14="","",F14+G14-H14)</f>
        <v/>
      </c>
      <c r="J14" s="5"/>
    </row>
    <row r="15" customFormat="false" ht="15" hidden="false" customHeight="false" outlineLevel="0" collapsed="false">
      <c r="A15" s="5"/>
      <c r="B15" s="12"/>
      <c r="C15" s="12"/>
      <c r="D15" s="13" t="str">
        <f aca="false">IF(OR(B15="",C15=""),"",C15-B15)</f>
        <v/>
      </c>
      <c r="E15" s="5"/>
      <c r="F15" s="14"/>
      <c r="G15" s="14"/>
      <c r="H15" s="14"/>
      <c r="I15" s="15" t="str">
        <f aca="false">IF(A15="","",F15+G15-H15)</f>
        <v/>
      </c>
      <c r="J15" s="5"/>
    </row>
    <row r="16" customFormat="false" ht="15" hidden="false" customHeight="false" outlineLevel="0" collapsed="false">
      <c r="A16" s="5"/>
      <c r="B16" s="12"/>
      <c r="C16" s="12"/>
      <c r="D16" s="13" t="str">
        <f aca="false">IF(OR(B16="",C16=""),"",C16-B16)</f>
        <v/>
      </c>
      <c r="E16" s="5"/>
      <c r="F16" s="14"/>
      <c r="G16" s="14"/>
      <c r="H16" s="14"/>
      <c r="I16" s="15" t="str">
        <f aca="false">IF(A16="","",F16+G16-H16)</f>
        <v/>
      </c>
      <c r="J16" s="5"/>
    </row>
    <row r="17" customFormat="false" ht="15" hidden="false" customHeight="false" outlineLevel="0" collapsed="false">
      <c r="A17" s="5"/>
      <c r="B17" s="12"/>
      <c r="C17" s="12"/>
      <c r="D17" s="13" t="str">
        <f aca="false">IF(OR(B17="",C17=""),"",C17-B17)</f>
        <v/>
      </c>
      <c r="E17" s="5"/>
      <c r="F17" s="14"/>
      <c r="G17" s="14"/>
      <c r="H17" s="14"/>
      <c r="I17" s="15" t="str">
        <f aca="false">IF(A17="","",F17+G17-H17)</f>
        <v/>
      </c>
      <c r="J17" s="5"/>
    </row>
    <row r="18" customFormat="false" ht="15" hidden="false" customHeight="false" outlineLevel="0" collapsed="false">
      <c r="A18" s="5"/>
      <c r="B18" s="12"/>
      <c r="C18" s="12"/>
      <c r="D18" s="13" t="str">
        <f aca="false">IF(OR(B18="",C18=""),"",C18-B18)</f>
        <v/>
      </c>
      <c r="E18" s="5"/>
      <c r="F18" s="14"/>
      <c r="G18" s="14"/>
      <c r="H18" s="14"/>
      <c r="I18" s="15" t="str">
        <f aca="false">IF(A18="","",F18+G18-H18)</f>
        <v/>
      </c>
      <c r="J18" s="5"/>
    </row>
    <row r="19" customFormat="false" ht="15" hidden="false" customHeight="false" outlineLevel="0" collapsed="false">
      <c r="A19" s="5"/>
      <c r="B19" s="12"/>
      <c r="C19" s="12"/>
      <c r="D19" s="13" t="str">
        <f aca="false">IF(OR(B19="",C19=""),"",C19-B19)</f>
        <v/>
      </c>
      <c r="E19" s="5"/>
      <c r="F19" s="14"/>
      <c r="G19" s="14"/>
      <c r="H19" s="14"/>
      <c r="I19" s="15" t="str">
        <f aca="false">IF(A19="","",F19+G19-H19)</f>
        <v/>
      </c>
      <c r="J19" s="5"/>
    </row>
    <row r="20" customFormat="false" ht="15" hidden="false" customHeight="false" outlineLevel="0" collapsed="false">
      <c r="A20" s="5"/>
      <c r="B20" s="12"/>
      <c r="C20" s="12"/>
      <c r="D20" s="13" t="str">
        <f aca="false">IF(OR(B20="",C20=""),"",C20-B20)</f>
        <v/>
      </c>
      <c r="E20" s="5"/>
      <c r="F20" s="14"/>
      <c r="G20" s="14"/>
      <c r="H20" s="14"/>
      <c r="I20" s="15" t="str">
        <f aca="false">IF(A20="","",F20+G20-H20)</f>
        <v/>
      </c>
      <c r="J20" s="5"/>
    </row>
    <row r="21" customFormat="false" ht="15" hidden="false" customHeight="false" outlineLevel="0" collapsed="false">
      <c r="A21" s="5"/>
      <c r="B21" s="12"/>
      <c r="C21" s="12"/>
      <c r="D21" s="13" t="str">
        <f aca="false">IF(OR(B21="",C21=""),"",C21-B21)</f>
        <v/>
      </c>
      <c r="E21" s="5"/>
      <c r="F21" s="14"/>
      <c r="G21" s="14"/>
      <c r="H21" s="14"/>
      <c r="I21" s="15" t="str">
        <f aca="false">IF(A21="","",F21+G21-H21)</f>
        <v/>
      </c>
      <c r="J21" s="5"/>
    </row>
    <row r="22" customFormat="false" ht="15" hidden="false" customHeight="false" outlineLevel="0" collapsed="false">
      <c r="A22" s="5"/>
      <c r="B22" s="12"/>
      <c r="C22" s="12"/>
      <c r="D22" s="13" t="str">
        <f aca="false">IF(OR(B22="",C22=""),"",C22-B22)</f>
        <v/>
      </c>
      <c r="E22" s="5"/>
      <c r="F22" s="14"/>
      <c r="G22" s="14"/>
      <c r="H22" s="14"/>
      <c r="I22" s="15" t="str">
        <f aca="false">IF(A22="","",F22+G22-H22)</f>
        <v/>
      </c>
      <c r="J22" s="5"/>
    </row>
    <row r="23" customFormat="false" ht="15" hidden="false" customHeight="false" outlineLevel="0" collapsed="false">
      <c r="A23" s="5"/>
      <c r="B23" s="12"/>
      <c r="C23" s="12"/>
      <c r="D23" s="13" t="str">
        <f aca="false">IF(OR(B23="",C23=""),"",C23-B23)</f>
        <v/>
      </c>
      <c r="E23" s="5"/>
      <c r="F23" s="14"/>
      <c r="G23" s="14"/>
      <c r="H23" s="14"/>
      <c r="I23" s="15" t="str">
        <f aca="false">IF(A23="","",F23+G23-H23)</f>
        <v/>
      </c>
      <c r="J23" s="5"/>
    </row>
    <row r="24" customFormat="false" ht="15" hidden="false" customHeight="false" outlineLevel="0" collapsed="false">
      <c r="A24" s="5"/>
      <c r="B24" s="12"/>
      <c r="C24" s="12"/>
      <c r="D24" s="13" t="str">
        <f aca="false">IF(OR(B24="",C24=""),"",C24-B24)</f>
        <v/>
      </c>
      <c r="E24" s="5"/>
      <c r="F24" s="14"/>
      <c r="G24" s="14"/>
      <c r="H24" s="14"/>
      <c r="I24" s="15" t="str">
        <f aca="false">IF(A24="","",F24+G24-H24)</f>
        <v/>
      </c>
      <c r="J24" s="5"/>
    </row>
    <row r="25" customFormat="false" ht="15" hidden="false" customHeight="false" outlineLevel="0" collapsed="false">
      <c r="A25" s="5"/>
      <c r="B25" s="12"/>
      <c r="C25" s="12"/>
      <c r="D25" s="13" t="str">
        <f aca="false">IF(OR(B25="",C25=""),"",C25-B25)</f>
        <v/>
      </c>
      <c r="E25" s="5"/>
      <c r="F25" s="14"/>
      <c r="G25" s="14"/>
      <c r="H25" s="14"/>
      <c r="I25" s="15" t="str">
        <f aca="false">IF(A25="","",F25+G25-H25)</f>
        <v/>
      </c>
      <c r="J25" s="5"/>
    </row>
    <row r="26" customFormat="false" ht="15" hidden="false" customHeight="false" outlineLevel="0" collapsed="false">
      <c r="A26" s="5"/>
      <c r="B26" s="12"/>
      <c r="C26" s="12"/>
      <c r="D26" s="13" t="str">
        <f aca="false">IF(OR(B26="",C26=""),"",C26-B26)</f>
        <v/>
      </c>
      <c r="E26" s="5"/>
      <c r="F26" s="14"/>
      <c r="G26" s="14"/>
      <c r="H26" s="14"/>
      <c r="I26" s="15" t="str">
        <f aca="false">IF(A26="","",F26+G26-H26)</f>
        <v/>
      </c>
      <c r="J26" s="5"/>
    </row>
    <row r="27" customFormat="false" ht="15" hidden="false" customHeight="false" outlineLevel="0" collapsed="false">
      <c r="A27" s="5"/>
      <c r="B27" s="12"/>
      <c r="C27" s="12"/>
      <c r="D27" s="13" t="str">
        <f aca="false">IF(OR(B27="",C27=""),"",C27-B27)</f>
        <v/>
      </c>
      <c r="E27" s="5"/>
      <c r="F27" s="14"/>
      <c r="G27" s="14"/>
      <c r="H27" s="14"/>
      <c r="I27" s="15" t="str">
        <f aca="false">IF(A27="","",F27+G27-H27)</f>
        <v/>
      </c>
      <c r="J27" s="5"/>
    </row>
    <row r="28" customFormat="false" ht="15" hidden="false" customHeight="false" outlineLevel="0" collapsed="false">
      <c r="A28" s="5"/>
      <c r="B28" s="12"/>
      <c r="C28" s="12"/>
      <c r="D28" s="13" t="str">
        <f aca="false">IF(OR(B28="",C28=""),"",C28-B28)</f>
        <v/>
      </c>
      <c r="E28" s="5"/>
      <c r="F28" s="14"/>
      <c r="G28" s="14"/>
      <c r="H28" s="14"/>
      <c r="I28" s="15" t="str">
        <f aca="false">IF(A28="","",F28+G28-H28)</f>
        <v/>
      </c>
      <c r="J28" s="5"/>
    </row>
    <row r="29" customFormat="false" ht="15" hidden="false" customHeight="false" outlineLevel="0" collapsed="false">
      <c r="A29" s="5"/>
      <c r="B29" s="12"/>
      <c r="C29" s="12"/>
      <c r="D29" s="13" t="str">
        <f aca="false">IF(OR(B29="",C29=""),"",C29-B29)</f>
        <v/>
      </c>
      <c r="E29" s="5"/>
      <c r="F29" s="14"/>
      <c r="G29" s="14"/>
      <c r="H29" s="14"/>
      <c r="I29" s="15" t="str">
        <f aca="false">IF(A29="","",F29+G29-H29)</f>
        <v/>
      </c>
      <c r="J29" s="5"/>
    </row>
    <row r="30" customFormat="false" ht="15" hidden="false" customHeight="false" outlineLevel="0" collapsed="false">
      <c r="A30" s="5"/>
      <c r="B30" s="12"/>
      <c r="C30" s="12"/>
      <c r="D30" s="13" t="str">
        <f aca="false">IF(OR(B30="",C30=""),"",C30-B30)</f>
        <v/>
      </c>
      <c r="E30" s="5"/>
      <c r="F30" s="14"/>
      <c r="G30" s="14"/>
      <c r="H30" s="14"/>
      <c r="I30" s="15" t="str">
        <f aca="false">IF(A30="","",F30+G30-H30)</f>
        <v/>
      </c>
      <c r="J30" s="5"/>
    </row>
    <row r="31" customFormat="false" ht="15" hidden="false" customHeight="false" outlineLevel="0" collapsed="false">
      <c r="A31" s="5"/>
      <c r="B31" s="12"/>
      <c r="C31" s="12"/>
      <c r="D31" s="13" t="str">
        <f aca="false">IF(OR(B31="",C31=""),"",C31-B31)</f>
        <v/>
      </c>
      <c r="E31" s="5"/>
      <c r="F31" s="14"/>
      <c r="G31" s="14"/>
      <c r="H31" s="14"/>
      <c r="I31" s="15" t="str">
        <f aca="false">IF(A31="","",F31+G31-H31)</f>
        <v/>
      </c>
      <c r="J31" s="5"/>
    </row>
    <row r="32" customFormat="false" ht="15" hidden="false" customHeight="false" outlineLevel="0" collapsed="false">
      <c r="A32" s="5"/>
      <c r="B32" s="12"/>
      <c r="C32" s="12"/>
      <c r="D32" s="13" t="str">
        <f aca="false">IF(OR(B32="",C32=""),"",C32-B32)</f>
        <v/>
      </c>
      <c r="E32" s="5"/>
      <c r="F32" s="14"/>
      <c r="G32" s="14"/>
      <c r="H32" s="14"/>
      <c r="I32" s="15" t="str">
        <f aca="false">IF(A32="","",F32+G32-H32)</f>
        <v/>
      </c>
      <c r="J32" s="5"/>
    </row>
    <row r="33" customFormat="false" ht="15" hidden="false" customHeight="false" outlineLevel="0" collapsed="false">
      <c r="A33" s="5"/>
      <c r="B33" s="12"/>
      <c r="C33" s="12"/>
      <c r="D33" s="13" t="str">
        <f aca="false">IF(OR(B33="",C33=""),"",C33-B33)</f>
        <v/>
      </c>
      <c r="E33" s="5"/>
      <c r="F33" s="14"/>
      <c r="G33" s="14"/>
      <c r="H33" s="14"/>
      <c r="I33" s="15" t="str">
        <f aca="false">IF(A33="","",F33+G33-H33)</f>
        <v/>
      </c>
      <c r="J33" s="5"/>
    </row>
    <row r="34" customFormat="false" ht="15" hidden="false" customHeight="false" outlineLevel="0" collapsed="false">
      <c r="A34" s="5"/>
      <c r="B34" s="12"/>
      <c r="C34" s="12"/>
      <c r="D34" s="13" t="str">
        <f aca="false">IF(OR(B34="",C34=""),"",C34-B34)</f>
        <v/>
      </c>
      <c r="E34" s="5"/>
      <c r="F34" s="14"/>
      <c r="G34" s="14"/>
      <c r="H34" s="14"/>
      <c r="I34" s="15" t="str">
        <f aca="false">IF(A34="","",F34+G34-H34)</f>
        <v/>
      </c>
      <c r="J34" s="5"/>
    </row>
    <row r="35" customFormat="false" ht="15" hidden="false" customHeight="false" outlineLevel="0" collapsed="false">
      <c r="A35" s="5"/>
      <c r="B35" s="12"/>
      <c r="C35" s="12"/>
      <c r="D35" s="13" t="str">
        <f aca="false">IF(OR(B35="",C35=""),"",C35-B35)</f>
        <v/>
      </c>
      <c r="E35" s="5"/>
      <c r="F35" s="14"/>
      <c r="G35" s="14"/>
      <c r="H35" s="14"/>
      <c r="I35" s="15" t="str">
        <f aca="false">IF(A35="","",F35+G35-H35)</f>
        <v/>
      </c>
      <c r="J35" s="5"/>
    </row>
    <row r="36" customFormat="false" ht="15" hidden="false" customHeight="false" outlineLevel="0" collapsed="false">
      <c r="A36" s="5"/>
      <c r="B36" s="12"/>
      <c r="C36" s="12"/>
      <c r="D36" s="13" t="str">
        <f aca="false">IF(OR(B36="",C36=""),"",C36-B36)</f>
        <v/>
      </c>
      <c r="E36" s="5"/>
      <c r="F36" s="14"/>
      <c r="G36" s="14"/>
      <c r="H36" s="14"/>
      <c r="I36" s="15" t="str">
        <f aca="false">IF(A36="","",F36+G36-H36)</f>
        <v/>
      </c>
      <c r="J36" s="5"/>
    </row>
    <row r="37" customFormat="false" ht="15" hidden="false" customHeight="false" outlineLevel="0" collapsed="false">
      <c r="A37" s="5"/>
      <c r="B37" s="12"/>
      <c r="C37" s="12"/>
      <c r="D37" s="13" t="str">
        <f aca="false">IF(OR(B37="",C37=""),"",C37-B37)</f>
        <v/>
      </c>
      <c r="E37" s="5"/>
      <c r="F37" s="14"/>
      <c r="G37" s="14"/>
      <c r="H37" s="14"/>
      <c r="I37" s="15" t="str">
        <f aca="false">IF(A37="","",F37+G37-H37)</f>
        <v/>
      </c>
      <c r="J37" s="5"/>
    </row>
    <row r="38" customFormat="false" ht="15" hidden="false" customHeight="false" outlineLevel="0" collapsed="false">
      <c r="A38" s="5"/>
      <c r="B38" s="12"/>
      <c r="C38" s="12"/>
      <c r="D38" s="13" t="str">
        <f aca="false">IF(OR(B38="",C38=""),"",C38-B38)</f>
        <v/>
      </c>
      <c r="E38" s="5"/>
      <c r="F38" s="14"/>
      <c r="G38" s="14"/>
      <c r="H38" s="14"/>
      <c r="I38" s="15" t="str">
        <f aca="false">IF(A38="","",F38+G38-H38)</f>
        <v/>
      </c>
      <c r="J38" s="5"/>
    </row>
    <row r="39" customFormat="false" ht="15" hidden="false" customHeight="false" outlineLevel="0" collapsed="false">
      <c r="A39" s="5"/>
      <c r="B39" s="12"/>
      <c r="C39" s="12"/>
      <c r="D39" s="13" t="str">
        <f aca="false">IF(OR(B39="",C39=""),"",C39-B39)</f>
        <v/>
      </c>
      <c r="E39" s="5"/>
      <c r="F39" s="14"/>
      <c r="G39" s="14"/>
      <c r="H39" s="14"/>
      <c r="I39" s="15" t="str">
        <f aca="false">IF(A39="","",F39+G39-H39)</f>
        <v/>
      </c>
      <c r="J39" s="5"/>
    </row>
    <row r="40" customFormat="false" ht="15" hidden="false" customHeight="false" outlineLevel="0" collapsed="false">
      <c r="A40" s="5"/>
      <c r="B40" s="12"/>
      <c r="C40" s="12"/>
      <c r="D40" s="13" t="str">
        <f aca="false">IF(OR(B40="",C40=""),"",C40-B40)</f>
        <v/>
      </c>
      <c r="E40" s="5"/>
      <c r="F40" s="14"/>
      <c r="G40" s="14"/>
      <c r="H40" s="14"/>
      <c r="I40" s="15" t="str">
        <f aca="false">IF(A40="","",F40+G40-H40)</f>
        <v/>
      </c>
      <c r="J40" s="5"/>
    </row>
    <row r="41" customFormat="false" ht="15" hidden="false" customHeight="false" outlineLevel="0" collapsed="false">
      <c r="A41" s="5"/>
      <c r="B41" s="12"/>
      <c r="C41" s="12"/>
      <c r="D41" s="13" t="str">
        <f aca="false">IF(OR(B41="",C41=""),"",C41-B41)</f>
        <v/>
      </c>
      <c r="E41" s="5"/>
      <c r="F41" s="14"/>
      <c r="G41" s="14"/>
      <c r="H41" s="14"/>
      <c r="I41" s="15" t="str">
        <f aca="false">IF(A41="","",F41+G41-H41)</f>
        <v/>
      </c>
      <c r="J41" s="5"/>
    </row>
    <row r="42" customFormat="false" ht="15" hidden="false" customHeight="false" outlineLevel="0" collapsed="false">
      <c r="A42" s="5"/>
      <c r="B42" s="12"/>
      <c r="C42" s="12"/>
      <c r="D42" s="13" t="str">
        <f aca="false">IF(OR(B42="",C42=""),"",C42-B42)</f>
        <v/>
      </c>
      <c r="E42" s="5"/>
      <c r="F42" s="14"/>
      <c r="G42" s="14"/>
      <c r="H42" s="14"/>
      <c r="I42" s="15" t="str">
        <f aca="false">IF(A42="","",F42+G42-H42)</f>
        <v/>
      </c>
      <c r="J42" s="5"/>
    </row>
    <row r="43" customFormat="false" ht="15" hidden="false" customHeight="false" outlineLevel="0" collapsed="false">
      <c r="A43" s="5"/>
      <c r="B43" s="12"/>
      <c r="C43" s="12"/>
      <c r="D43" s="13" t="str">
        <f aca="false">IF(OR(B43="",C43=""),"",C43-B43)</f>
        <v/>
      </c>
      <c r="E43" s="5"/>
      <c r="F43" s="14"/>
      <c r="G43" s="14"/>
      <c r="H43" s="14"/>
      <c r="I43" s="15" t="str">
        <f aca="false">IF(A43="","",F43+G43-H43)</f>
        <v/>
      </c>
      <c r="J43" s="5"/>
    </row>
    <row r="44" customFormat="false" ht="15" hidden="false" customHeight="false" outlineLevel="0" collapsed="false">
      <c r="A44" s="5"/>
      <c r="B44" s="12"/>
      <c r="C44" s="12"/>
      <c r="D44" s="13" t="str">
        <f aca="false">IF(OR(B44="",C44=""),"",C44-B44)</f>
        <v/>
      </c>
      <c r="E44" s="5"/>
      <c r="F44" s="14"/>
      <c r="G44" s="14"/>
      <c r="H44" s="14"/>
      <c r="I44" s="15" t="str">
        <f aca="false">IF(A44="","",F44+G44-H44)</f>
        <v/>
      </c>
      <c r="J44" s="5"/>
    </row>
    <row r="45" customFormat="false" ht="15" hidden="false" customHeight="false" outlineLevel="0" collapsed="false">
      <c r="A45" s="5"/>
      <c r="B45" s="12"/>
      <c r="C45" s="12"/>
      <c r="D45" s="13" t="str">
        <f aca="false">IF(OR(B45="",C45=""),"",C45-B45)</f>
        <v/>
      </c>
      <c r="E45" s="5"/>
      <c r="F45" s="14"/>
      <c r="G45" s="14"/>
      <c r="H45" s="14"/>
      <c r="I45" s="15" t="str">
        <f aca="false">IF(A45="","",F45+G45-H45)</f>
        <v/>
      </c>
      <c r="J45" s="5"/>
    </row>
    <row r="46" customFormat="false" ht="15" hidden="false" customHeight="false" outlineLevel="0" collapsed="false">
      <c r="A46" s="5"/>
      <c r="B46" s="12"/>
      <c r="C46" s="12"/>
      <c r="D46" s="13" t="str">
        <f aca="false">IF(OR(B46="",C46=""),"",C46-B46)</f>
        <v/>
      </c>
      <c r="E46" s="5"/>
      <c r="F46" s="14"/>
      <c r="G46" s="14"/>
      <c r="H46" s="14"/>
      <c r="I46" s="15" t="str">
        <f aca="false">IF(A46="","",F46+G46-H46)</f>
        <v/>
      </c>
      <c r="J46" s="5"/>
    </row>
    <row r="47" customFormat="false" ht="15" hidden="false" customHeight="false" outlineLevel="0" collapsed="false">
      <c r="A47" s="5"/>
      <c r="B47" s="12"/>
      <c r="C47" s="12"/>
      <c r="D47" s="13" t="str">
        <f aca="false">IF(OR(B47="",C47=""),"",C47-B47)</f>
        <v/>
      </c>
      <c r="E47" s="5"/>
      <c r="F47" s="14"/>
      <c r="G47" s="14"/>
      <c r="H47" s="14"/>
      <c r="I47" s="15" t="str">
        <f aca="false">IF(A47="","",F47+G47-H47)</f>
        <v/>
      </c>
      <c r="J47" s="5"/>
    </row>
    <row r="48" customFormat="false" ht="15" hidden="false" customHeight="false" outlineLevel="0" collapsed="false">
      <c r="A48" s="5"/>
      <c r="B48" s="12"/>
      <c r="C48" s="12"/>
      <c r="D48" s="13" t="str">
        <f aca="false">IF(OR(B48="",C48=""),"",C48-B48)</f>
        <v/>
      </c>
      <c r="E48" s="5"/>
      <c r="F48" s="14"/>
      <c r="G48" s="14"/>
      <c r="H48" s="14"/>
      <c r="I48" s="15" t="str">
        <f aca="false">IF(A48="","",F48+G48-H48)</f>
        <v/>
      </c>
      <c r="J48" s="5"/>
    </row>
    <row r="49" customFormat="false" ht="15" hidden="false" customHeight="false" outlineLevel="0" collapsed="false">
      <c r="A49" s="5"/>
      <c r="B49" s="12"/>
      <c r="C49" s="12"/>
      <c r="D49" s="13" t="str">
        <f aca="false">IF(OR(B49="",C49=""),"",C49-B49)</f>
        <v/>
      </c>
      <c r="E49" s="5"/>
      <c r="F49" s="14"/>
      <c r="G49" s="14"/>
      <c r="H49" s="14"/>
      <c r="I49" s="15" t="str">
        <f aca="false">IF(A49="","",F49+G49-H49)</f>
        <v/>
      </c>
      <c r="J49" s="5"/>
    </row>
    <row r="50" customFormat="false" ht="15" hidden="false" customHeight="false" outlineLevel="0" collapsed="false">
      <c r="A50" s="5"/>
      <c r="B50" s="12"/>
      <c r="C50" s="12"/>
      <c r="D50" s="13" t="str">
        <f aca="false">IF(OR(B50="",C50=""),"",C50-B50)</f>
        <v/>
      </c>
      <c r="E50" s="5"/>
      <c r="F50" s="14"/>
      <c r="G50" s="14"/>
      <c r="H50" s="14"/>
      <c r="I50" s="15" t="str">
        <f aca="false">IF(A50="","",F50+G50-H50)</f>
        <v/>
      </c>
      <c r="J50" s="5"/>
    </row>
    <row r="51" customFormat="false" ht="15" hidden="false" customHeight="false" outlineLevel="0" collapsed="false">
      <c r="A51" s="5"/>
      <c r="B51" s="12"/>
      <c r="C51" s="12"/>
      <c r="D51" s="13" t="str">
        <f aca="false">IF(OR(B51="",C51=""),"",C51-B51)</f>
        <v/>
      </c>
      <c r="E51" s="5"/>
      <c r="F51" s="14"/>
      <c r="G51" s="14"/>
      <c r="H51" s="14"/>
      <c r="I51" s="15" t="str">
        <f aca="false">IF(A51="","",F51+G51-H51)</f>
        <v/>
      </c>
      <c r="J51" s="5"/>
    </row>
    <row r="52" customFormat="false" ht="15" hidden="false" customHeight="false" outlineLevel="0" collapsed="false">
      <c r="A52" s="5"/>
      <c r="B52" s="12"/>
      <c r="C52" s="12"/>
      <c r="D52" s="13" t="str">
        <f aca="false">IF(OR(B52="",C52=""),"",C52-B52)</f>
        <v/>
      </c>
      <c r="E52" s="5"/>
      <c r="F52" s="14"/>
      <c r="G52" s="14"/>
      <c r="H52" s="14"/>
      <c r="I52" s="15" t="str">
        <f aca="false">IF(A52="","",F52+G52-H52)</f>
        <v/>
      </c>
      <c r="J52" s="5"/>
    </row>
    <row r="53" customFormat="false" ht="15" hidden="false" customHeight="false" outlineLevel="0" collapsed="false">
      <c r="A53" s="5"/>
      <c r="B53" s="12"/>
      <c r="C53" s="12"/>
      <c r="D53" s="13" t="str">
        <f aca="false">IF(OR(B53="",C53=""),"",C53-B53)</f>
        <v/>
      </c>
      <c r="E53" s="5"/>
      <c r="F53" s="14"/>
      <c r="G53" s="14"/>
      <c r="H53" s="14"/>
      <c r="I53" s="15" t="str">
        <f aca="false">IF(A53="","",F53+G53-H53)</f>
        <v/>
      </c>
      <c r="J53" s="5"/>
    </row>
    <row r="54" customFormat="false" ht="15" hidden="false" customHeight="false" outlineLevel="0" collapsed="false">
      <c r="A54" s="5"/>
      <c r="B54" s="12"/>
      <c r="C54" s="12"/>
      <c r="D54" s="13" t="str">
        <f aca="false">IF(OR(B54="",C54=""),"",C54-B54)</f>
        <v/>
      </c>
      <c r="E54" s="5"/>
      <c r="F54" s="14"/>
      <c r="G54" s="14"/>
      <c r="H54" s="14"/>
      <c r="I54" s="15" t="str">
        <f aca="false">IF(A54="","",F54+G54-H54)</f>
        <v/>
      </c>
      <c r="J54" s="5"/>
    </row>
    <row r="55" customFormat="false" ht="15" hidden="false" customHeight="false" outlineLevel="0" collapsed="false">
      <c r="A55" s="5"/>
      <c r="B55" s="12"/>
      <c r="C55" s="12"/>
      <c r="D55" s="13" t="str">
        <f aca="false">IF(OR(B55="",C55=""),"",C55-B55)</f>
        <v/>
      </c>
      <c r="E55" s="5"/>
      <c r="F55" s="14"/>
      <c r="G55" s="14"/>
      <c r="H55" s="14"/>
      <c r="I55" s="15" t="str">
        <f aca="false">IF(A55="","",F55+G55-H55)</f>
        <v/>
      </c>
      <c r="J55" s="5"/>
    </row>
    <row r="56" customFormat="false" ht="15" hidden="false" customHeight="false" outlineLevel="0" collapsed="false">
      <c r="A56" s="5"/>
      <c r="B56" s="12"/>
      <c r="C56" s="12"/>
      <c r="D56" s="13" t="str">
        <f aca="false">IF(OR(B56="",C56=""),"",C56-B56)</f>
        <v/>
      </c>
      <c r="E56" s="5"/>
      <c r="F56" s="14"/>
      <c r="G56" s="14"/>
      <c r="H56" s="14"/>
      <c r="I56" s="15" t="str">
        <f aca="false">IF(A56="","",F56+G56-H56)</f>
        <v/>
      </c>
      <c r="J56" s="5"/>
    </row>
    <row r="57" customFormat="false" ht="15" hidden="false" customHeight="false" outlineLevel="0" collapsed="false">
      <c r="A57" s="5"/>
      <c r="B57" s="12"/>
      <c r="C57" s="12"/>
      <c r="D57" s="13" t="str">
        <f aca="false">IF(OR(B57="",C57=""),"",C57-B57)</f>
        <v/>
      </c>
      <c r="E57" s="5"/>
      <c r="F57" s="14"/>
      <c r="G57" s="14"/>
      <c r="H57" s="14"/>
      <c r="I57" s="15" t="str">
        <f aca="false">IF(A57="","",F57+G57-H57)</f>
        <v/>
      </c>
      <c r="J57" s="5"/>
    </row>
    <row r="58" customFormat="false" ht="15" hidden="false" customHeight="false" outlineLevel="0" collapsed="false">
      <c r="A58" s="5"/>
      <c r="B58" s="12"/>
      <c r="C58" s="12"/>
      <c r="D58" s="13" t="str">
        <f aca="false">IF(OR(B58="",C58=""),"",C58-B58)</f>
        <v/>
      </c>
      <c r="E58" s="5"/>
      <c r="F58" s="14"/>
      <c r="G58" s="14"/>
      <c r="H58" s="14"/>
      <c r="I58" s="15" t="str">
        <f aca="false">IF(A58="","",F58+G58-H58)</f>
        <v/>
      </c>
      <c r="J58" s="5"/>
    </row>
    <row r="59" customFormat="false" ht="15" hidden="false" customHeight="false" outlineLevel="0" collapsed="false">
      <c r="A59" s="5"/>
      <c r="B59" s="12"/>
      <c r="C59" s="12"/>
      <c r="D59" s="13" t="str">
        <f aca="false">IF(OR(B59="",C59=""),"",C59-B59)</f>
        <v/>
      </c>
      <c r="E59" s="5"/>
      <c r="F59" s="14"/>
      <c r="G59" s="14"/>
      <c r="H59" s="14"/>
      <c r="I59" s="15" t="str">
        <f aca="false">IF(A59="","",F59+G59-H59)</f>
        <v/>
      </c>
      <c r="J59" s="5"/>
    </row>
    <row r="60" customFormat="false" ht="15" hidden="false" customHeight="false" outlineLevel="0" collapsed="false">
      <c r="A60" s="5"/>
      <c r="B60" s="12"/>
      <c r="C60" s="12"/>
      <c r="D60" s="13" t="str">
        <f aca="false">IF(OR(B60="",C60=""),"",C60-B60)</f>
        <v/>
      </c>
      <c r="E60" s="5"/>
      <c r="F60" s="14"/>
      <c r="G60" s="14"/>
      <c r="H60" s="14"/>
      <c r="I60" s="15" t="str">
        <f aca="false">IF(A60="","",F60+G60-H60)</f>
        <v/>
      </c>
      <c r="J60" s="5"/>
    </row>
    <row r="61" customFormat="false" ht="15" hidden="false" customHeight="false" outlineLevel="0" collapsed="false">
      <c r="A61" s="5"/>
      <c r="B61" s="12"/>
      <c r="C61" s="12"/>
      <c r="D61" s="13" t="str">
        <f aca="false">IF(OR(B61="",C61=""),"",C61-B61)</f>
        <v/>
      </c>
      <c r="E61" s="5"/>
      <c r="F61" s="14"/>
      <c r="G61" s="14"/>
      <c r="H61" s="14"/>
      <c r="I61" s="15" t="str">
        <f aca="false">IF(A61="","",F61+G61-H61)</f>
        <v/>
      </c>
      <c r="J61" s="5"/>
    </row>
    <row r="62" customFormat="false" ht="15" hidden="false" customHeight="false" outlineLevel="0" collapsed="false">
      <c r="A62" s="5"/>
      <c r="B62" s="12"/>
      <c r="C62" s="12"/>
      <c r="D62" s="13" t="str">
        <f aca="false">IF(OR(B62="",C62=""),"",C62-B62)</f>
        <v/>
      </c>
      <c r="E62" s="5"/>
      <c r="F62" s="14"/>
      <c r="G62" s="14"/>
      <c r="H62" s="14"/>
      <c r="I62" s="15" t="str">
        <f aca="false">IF(A62="","",F62+G62-H62)</f>
        <v/>
      </c>
      <c r="J62" s="5"/>
    </row>
    <row r="63" customFormat="false" ht="15" hidden="false" customHeight="false" outlineLevel="0" collapsed="false">
      <c r="A63" s="5"/>
      <c r="B63" s="12"/>
      <c r="C63" s="12"/>
      <c r="D63" s="13" t="str">
        <f aca="false">IF(OR(B63="",C63=""),"",C63-B63)</f>
        <v/>
      </c>
      <c r="E63" s="5"/>
      <c r="F63" s="14"/>
      <c r="G63" s="14"/>
      <c r="H63" s="14"/>
      <c r="I63" s="15" t="str">
        <f aca="false">IF(A63="","",F63+G63-H63)</f>
        <v/>
      </c>
      <c r="J63" s="5"/>
    </row>
    <row r="64" customFormat="false" ht="15" hidden="false" customHeight="false" outlineLevel="0" collapsed="false">
      <c r="A64" s="5"/>
      <c r="B64" s="12"/>
      <c r="C64" s="12"/>
      <c r="D64" s="13" t="str">
        <f aca="false">IF(OR(B64="",C64=""),"",C64-B64)</f>
        <v/>
      </c>
      <c r="E64" s="5"/>
      <c r="F64" s="14"/>
      <c r="G64" s="14"/>
      <c r="H64" s="14"/>
      <c r="I64" s="15" t="str">
        <f aca="false">IF(A64="","",F64+G64-H64)</f>
        <v/>
      </c>
      <c r="J64" s="5"/>
    </row>
    <row r="65" customFormat="false" ht="15" hidden="false" customHeight="false" outlineLevel="0" collapsed="false">
      <c r="A65" s="5"/>
      <c r="B65" s="12"/>
      <c r="C65" s="12"/>
      <c r="D65" s="13" t="str">
        <f aca="false">IF(OR(B65="",C65=""),"",C65-B65)</f>
        <v/>
      </c>
      <c r="E65" s="5"/>
      <c r="F65" s="14"/>
      <c r="G65" s="14"/>
      <c r="H65" s="14"/>
      <c r="I65" s="15" t="str">
        <f aca="false">IF(A65="","",F65+G65-H65)</f>
        <v/>
      </c>
      <c r="J65" s="5"/>
    </row>
    <row r="66" customFormat="false" ht="15" hidden="false" customHeight="false" outlineLevel="0" collapsed="false">
      <c r="A66" s="5"/>
      <c r="B66" s="12"/>
      <c r="C66" s="12"/>
      <c r="D66" s="13" t="str">
        <f aca="false">IF(OR(B66="",C66=""),"",C66-B66)</f>
        <v/>
      </c>
      <c r="E66" s="5"/>
      <c r="F66" s="14"/>
      <c r="G66" s="14"/>
      <c r="H66" s="14"/>
      <c r="I66" s="15" t="str">
        <f aca="false">IF(A66="","",F66+G66-H66)</f>
        <v/>
      </c>
      <c r="J66" s="5"/>
    </row>
    <row r="67" customFormat="false" ht="15" hidden="false" customHeight="false" outlineLevel="0" collapsed="false">
      <c r="A67" s="5"/>
      <c r="B67" s="12"/>
      <c r="C67" s="12"/>
      <c r="D67" s="13" t="str">
        <f aca="false">IF(OR(B67="",C67=""),"",C67-B67)</f>
        <v/>
      </c>
      <c r="E67" s="5"/>
      <c r="F67" s="14"/>
      <c r="G67" s="14"/>
      <c r="H67" s="14"/>
      <c r="I67" s="15" t="str">
        <f aca="false">IF(A67="","",F67+G67-H67)</f>
        <v/>
      </c>
      <c r="J67" s="5"/>
    </row>
    <row r="68" customFormat="false" ht="15" hidden="false" customHeight="false" outlineLevel="0" collapsed="false">
      <c r="A68" s="5"/>
      <c r="B68" s="12"/>
      <c r="C68" s="12"/>
      <c r="D68" s="13" t="str">
        <f aca="false">IF(OR(B68="",C68=""),"",C68-B68)</f>
        <v/>
      </c>
      <c r="E68" s="5"/>
      <c r="F68" s="14"/>
      <c r="G68" s="14"/>
      <c r="H68" s="14"/>
      <c r="I68" s="15" t="str">
        <f aca="false">IF(A68="","",F68+G68-H68)</f>
        <v/>
      </c>
      <c r="J68" s="5"/>
    </row>
    <row r="69" customFormat="false" ht="15" hidden="false" customHeight="false" outlineLevel="0" collapsed="false">
      <c r="A69" s="5"/>
      <c r="B69" s="12"/>
      <c r="C69" s="12"/>
      <c r="D69" s="13" t="str">
        <f aca="false">IF(OR(B69="",C69=""),"",C69-B69)</f>
        <v/>
      </c>
      <c r="E69" s="5"/>
      <c r="F69" s="14"/>
      <c r="G69" s="14"/>
      <c r="H69" s="14"/>
      <c r="I69" s="15" t="str">
        <f aca="false">IF(A69="","",F69+G69-H69)</f>
        <v/>
      </c>
      <c r="J69" s="5"/>
    </row>
    <row r="70" customFormat="false" ht="15" hidden="false" customHeight="false" outlineLevel="0" collapsed="false">
      <c r="A70" s="5"/>
      <c r="B70" s="12"/>
      <c r="C70" s="12"/>
      <c r="D70" s="13" t="str">
        <f aca="false">IF(OR(B70="",C70=""),"",C70-B70)</f>
        <v/>
      </c>
      <c r="E70" s="5"/>
      <c r="F70" s="14"/>
      <c r="G70" s="14"/>
      <c r="H70" s="14"/>
      <c r="I70" s="15" t="str">
        <f aca="false">IF(A70="","",F70+G70-H70)</f>
        <v/>
      </c>
      <c r="J70" s="5"/>
    </row>
    <row r="71" customFormat="false" ht="15" hidden="false" customHeight="false" outlineLevel="0" collapsed="false">
      <c r="A71" s="5"/>
      <c r="B71" s="12"/>
      <c r="C71" s="12"/>
      <c r="D71" s="13" t="str">
        <f aca="false">IF(OR(B71="",C71=""),"",C71-B71)</f>
        <v/>
      </c>
      <c r="E71" s="5"/>
      <c r="F71" s="14"/>
      <c r="G71" s="14"/>
      <c r="H71" s="14"/>
      <c r="I71" s="15" t="str">
        <f aca="false">IF(A71="","",F71+G71-H71)</f>
        <v/>
      </c>
      <c r="J71" s="5"/>
    </row>
    <row r="72" customFormat="false" ht="15" hidden="false" customHeight="false" outlineLevel="0" collapsed="false">
      <c r="A72" s="5"/>
      <c r="B72" s="12"/>
      <c r="C72" s="12"/>
      <c r="D72" s="13" t="str">
        <f aca="false">IF(OR(B72="",C72=""),"",C72-B72)</f>
        <v/>
      </c>
      <c r="E72" s="5"/>
      <c r="F72" s="14"/>
      <c r="G72" s="14"/>
      <c r="H72" s="14"/>
      <c r="I72" s="15" t="str">
        <f aca="false">IF(A72="","",F72+G72-H72)</f>
        <v/>
      </c>
      <c r="J72" s="5"/>
    </row>
    <row r="73" customFormat="false" ht="15" hidden="false" customHeight="false" outlineLevel="0" collapsed="false">
      <c r="A73" s="5"/>
      <c r="B73" s="12"/>
      <c r="C73" s="12"/>
      <c r="D73" s="13" t="str">
        <f aca="false">IF(OR(B73="",C73=""),"",C73-B73)</f>
        <v/>
      </c>
      <c r="E73" s="5"/>
      <c r="F73" s="14"/>
      <c r="G73" s="14"/>
      <c r="H73" s="14"/>
      <c r="I73" s="15" t="str">
        <f aca="false">IF(A73="","",F73+G73-H73)</f>
        <v/>
      </c>
      <c r="J73" s="5"/>
    </row>
    <row r="74" customFormat="false" ht="15" hidden="false" customHeight="false" outlineLevel="0" collapsed="false">
      <c r="A74" s="5"/>
      <c r="B74" s="12"/>
      <c r="C74" s="12"/>
      <c r="D74" s="13" t="str">
        <f aca="false">IF(OR(B74="",C74=""),"",C74-B74)</f>
        <v/>
      </c>
      <c r="E74" s="5"/>
      <c r="F74" s="14"/>
      <c r="G74" s="14"/>
      <c r="H74" s="14"/>
      <c r="I74" s="15" t="str">
        <f aca="false">IF(A74="","",F74+G74-H74)</f>
        <v/>
      </c>
      <c r="J74" s="5"/>
    </row>
    <row r="75" customFormat="false" ht="15" hidden="false" customHeight="false" outlineLevel="0" collapsed="false">
      <c r="A75" s="5"/>
      <c r="B75" s="12"/>
      <c r="C75" s="12"/>
      <c r="D75" s="13" t="str">
        <f aca="false">IF(OR(B75="",C75=""),"",C75-B75)</f>
        <v/>
      </c>
      <c r="E75" s="5"/>
      <c r="F75" s="14"/>
      <c r="G75" s="14"/>
      <c r="H75" s="14"/>
      <c r="I75" s="15" t="str">
        <f aca="false">IF(A75="","",F75+G75-H75)</f>
        <v/>
      </c>
      <c r="J75" s="5"/>
    </row>
    <row r="76" customFormat="false" ht="15" hidden="false" customHeight="false" outlineLevel="0" collapsed="false">
      <c r="A76" s="5"/>
      <c r="B76" s="12"/>
      <c r="C76" s="12"/>
      <c r="D76" s="13" t="str">
        <f aca="false">IF(OR(B76="",C76=""),"",C76-B76)</f>
        <v/>
      </c>
      <c r="E76" s="5"/>
      <c r="F76" s="14"/>
      <c r="G76" s="14"/>
      <c r="H76" s="14"/>
      <c r="I76" s="15" t="str">
        <f aca="false">IF(A76="","",F76+G76-H76)</f>
        <v/>
      </c>
      <c r="J76" s="5"/>
    </row>
    <row r="77" customFormat="false" ht="15" hidden="false" customHeight="false" outlineLevel="0" collapsed="false">
      <c r="A77" s="5"/>
      <c r="B77" s="12"/>
      <c r="C77" s="12"/>
      <c r="D77" s="13" t="str">
        <f aca="false">IF(OR(B77="",C77=""),"",C77-B77)</f>
        <v/>
      </c>
      <c r="E77" s="5"/>
      <c r="F77" s="14"/>
      <c r="G77" s="14"/>
      <c r="H77" s="14"/>
      <c r="I77" s="15" t="str">
        <f aca="false">IF(A77="","",F77+G77-H77)</f>
        <v/>
      </c>
      <c r="J77" s="5"/>
    </row>
    <row r="78" customFormat="false" ht="15" hidden="false" customHeight="false" outlineLevel="0" collapsed="false">
      <c r="A78" s="5"/>
      <c r="B78" s="12"/>
      <c r="C78" s="12"/>
      <c r="D78" s="13" t="str">
        <f aca="false">IF(OR(B78="",C78=""),"",C78-B78)</f>
        <v/>
      </c>
      <c r="E78" s="5"/>
      <c r="F78" s="14"/>
      <c r="G78" s="14"/>
      <c r="H78" s="14"/>
      <c r="I78" s="15" t="str">
        <f aca="false">IF(A78="","",F78+G78-H78)</f>
        <v/>
      </c>
      <c r="J78" s="5"/>
    </row>
    <row r="79" customFormat="false" ht="15" hidden="false" customHeight="false" outlineLevel="0" collapsed="false">
      <c r="A79" s="5"/>
      <c r="B79" s="12"/>
      <c r="C79" s="12"/>
      <c r="D79" s="13" t="str">
        <f aca="false">IF(OR(B79="",C79=""),"",C79-B79)</f>
        <v/>
      </c>
      <c r="E79" s="5"/>
      <c r="F79" s="14"/>
      <c r="G79" s="14"/>
      <c r="H79" s="14"/>
      <c r="I79" s="15" t="str">
        <f aca="false">IF(A79="","",F79+G79-H79)</f>
        <v/>
      </c>
      <c r="J79" s="5"/>
    </row>
    <row r="80" customFormat="false" ht="15" hidden="false" customHeight="false" outlineLevel="0" collapsed="false">
      <c r="A80" s="5"/>
      <c r="B80" s="12"/>
      <c r="C80" s="12"/>
      <c r="D80" s="13" t="str">
        <f aca="false">IF(OR(B80="",C80=""),"",C80-B80)</f>
        <v/>
      </c>
      <c r="E80" s="5"/>
      <c r="F80" s="14"/>
      <c r="G80" s="14"/>
      <c r="H80" s="14"/>
      <c r="I80" s="15" t="str">
        <f aca="false">IF(A80="","",F80+G80-H80)</f>
        <v/>
      </c>
      <c r="J80" s="5"/>
    </row>
    <row r="81" customFormat="false" ht="15" hidden="false" customHeight="false" outlineLevel="0" collapsed="false">
      <c r="A81" s="5"/>
      <c r="B81" s="12"/>
      <c r="C81" s="12"/>
      <c r="D81" s="13" t="str">
        <f aca="false">IF(OR(B81="",C81=""),"",C81-B81)</f>
        <v/>
      </c>
      <c r="E81" s="5"/>
      <c r="F81" s="14"/>
      <c r="G81" s="14"/>
      <c r="H81" s="14"/>
      <c r="I81" s="15" t="str">
        <f aca="false">IF(A81="","",F81+G81-H81)</f>
        <v/>
      </c>
      <c r="J81" s="5"/>
    </row>
    <row r="82" customFormat="false" ht="15" hidden="false" customHeight="false" outlineLevel="0" collapsed="false">
      <c r="A82" s="5"/>
      <c r="B82" s="12"/>
      <c r="C82" s="12"/>
      <c r="D82" s="13" t="str">
        <f aca="false">IF(OR(B82="",C82=""),"",C82-B82)</f>
        <v/>
      </c>
      <c r="E82" s="5"/>
      <c r="F82" s="14"/>
      <c r="G82" s="14"/>
      <c r="H82" s="14"/>
      <c r="I82" s="15" t="str">
        <f aca="false">IF(A82="","",F82+G82-H82)</f>
        <v/>
      </c>
      <c r="J82" s="5"/>
    </row>
    <row r="83" customFormat="false" ht="15" hidden="false" customHeight="false" outlineLevel="0" collapsed="false">
      <c r="A83" s="5"/>
      <c r="B83" s="12"/>
      <c r="C83" s="12"/>
      <c r="D83" s="13" t="str">
        <f aca="false">IF(OR(B83="",C83=""),"",C83-B83)</f>
        <v/>
      </c>
      <c r="E83" s="5"/>
      <c r="F83" s="14"/>
      <c r="G83" s="14"/>
      <c r="H83" s="14"/>
      <c r="I83" s="15" t="str">
        <f aca="false">IF(A83="","",F83+G83-H83)</f>
        <v/>
      </c>
      <c r="J83" s="5"/>
    </row>
    <row r="84" customFormat="false" ht="15" hidden="false" customHeight="false" outlineLevel="0" collapsed="false">
      <c r="A84" s="5"/>
      <c r="B84" s="12"/>
      <c r="C84" s="12"/>
      <c r="D84" s="13" t="str">
        <f aca="false">IF(OR(B84="",C84=""),"",C84-B84)</f>
        <v/>
      </c>
      <c r="E84" s="5"/>
      <c r="F84" s="14"/>
      <c r="G84" s="14"/>
      <c r="H84" s="14"/>
      <c r="I84" s="15" t="str">
        <f aca="false">IF(A84="","",F84+G84-H84)</f>
        <v/>
      </c>
      <c r="J84" s="5"/>
    </row>
    <row r="85" customFormat="false" ht="15" hidden="false" customHeight="false" outlineLevel="0" collapsed="false">
      <c r="A85" s="5"/>
      <c r="B85" s="12"/>
      <c r="C85" s="12"/>
      <c r="D85" s="13" t="str">
        <f aca="false">IF(OR(B85="",C85=""),"",C85-B85)</f>
        <v/>
      </c>
      <c r="E85" s="5"/>
      <c r="F85" s="14"/>
      <c r="G85" s="14"/>
      <c r="H85" s="14"/>
      <c r="I85" s="15" t="str">
        <f aca="false">IF(A85="","",F85+G85-H85)</f>
        <v/>
      </c>
      <c r="J85" s="5"/>
    </row>
    <row r="86" customFormat="false" ht="15" hidden="false" customHeight="false" outlineLevel="0" collapsed="false">
      <c r="A86" s="5"/>
      <c r="B86" s="12"/>
      <c r="C86" s="12"/>
      <c r="D86" s="13" t="str">
        <f aca="false">IF(OR(B86="",C86=""),"",C86-B86)</f>
        <v/>
      </c>
      <c r="E86" s="5"/>
      <c r="F86" s="14"/>
      <c r="G86" s="14"/>
      <c r="H86" s="14"/>
      <c r="I86" s="15" t="str">
        <f aca="false">IF(A86="","",F86+G86-H86)</f>
        <v/>
      </c>
      <c r="J86" s="5"/>
    </row>
    <row r="87" customFormat="false" ht="15" hidden="false" customHeight="false" outlineLevel="0" collapsed="false">
      <c r="A87" s="5"/>
      <c r="B87" s="12"/>
      <c r="C87" s="12"/>
      <c r="D87" s="13" t="str">
        <f aca="false">IF(OR(B87="",C87=""),"",C87-B87)</f>
        <v/>
      </c>
      <c r="E87" s="5"/>
      <c r="F87" s="14"/>
      <c r="G87" s="14"/>
      <c r="H87" s="14"/>
      <c r="I87" s="15" t="str">
        <f aca="false">IF(A87="","",F87+G87-H87)</f>
        <v/>
      </c>
      <c r="J87" s="5"/>
    </row>
    <row r="88" customFormat="false" ht="15" hidden="false" customHeight="false" outlineLevel="0" collapsed="false">
      <c r="A88" s="5"/>
      <c r="B88" s="12"/>
      <c r="C88" s="12"/>
      <c r="D88" s="13" t="str">
        <f aca="false">IF(OR(B88="",C88=""),"",C88-B88)</f>
        <v/>
      </c>
      <c r="E88" s="5"/>
      <c r="F88" s="14"/>
      <c r="G88" s="14"/>
      <c r="H88" s="14"/>
      <c r="I88" s="15" t="str">
        <f aca="false">IF(A88="","",F88+G88-H88)</f>
        <v/>
      </c>
      <c r="J88" s="5"/>
    </row>
    <row r="89" customFormat="false" ht="15" hidden="false" customHeight="false" outlineLevel="0" collapsed="false">
      <c r="A89" s="5"/>
      <c r="B89" s="12"/>
      <c r="C89" s="12"/>
      <c r="D89" s="13" t="str">
        <f aca="false">IF(OR(B89="",C89=""),"",C89-B89)</f>
        <v/>
      </c>
      <c r="E89" s="5"/>
      <c r="F89" s="14"/>
      <c r="G89" s="14"/>
      <c r="H89" s="14"/>
      <c r="I89" s="15" t="str">
        <f aca="false">IF(A89="","",F89+G89-H89)</f>
        <v/>
      </c>
      <c r="J89" s="5"/>
    </row>
    <row r="90" customFormat="false" ht="15" hidden="false" customHeight="false" outlineLevel="0" collapsed="false">
      <c r="A90" s="5"/>
      <c r="B90" s="12"/>
      <c r="C90" s="12"/>
      <c r="D90" s="13" t="str">
        <f aca="false">IF(OR(B90="",C90=""),"",C90-B90)</f>
        <v/>
      </c>
      <c r="E90" s="5"/>
      <c r="F90" s="14"/>
      <c r="G90" s="14"/>
      <c r="H90" s="14"/>
      <c r="I90" s="15" t="str">
        <f aca="false">IF(A90="","",F90+G90-H90)</f>
        <v/>
      </c>
      <c r="J90" s="5"/>
    </row>
    <row r="91" customFormat="false" ht="15" hidden="false" customHeight="false" outlineLevel="0" collapsed="false">
      <c r="A91" s="5"/>
      <c r="B91" s="12"/>
      <c r="C91" s="12"/>
      <c r="D91" s="13" t="str">
        <f aca="false">IF(OR(B91="",C91=""),"",C91-B91)</f>
        <v/>
      </c>
      <c r="E91" s="5"/>
      <c r="F91" s="14"/>
      <c r="G91" s="14"/>
      <c r="H91" s="14"/>
      <c r="I91" s="15" t="str">
        <f aca="false">IF(A91="","",F91+G91-H91)</f>
        <v/>
      </c>
      <c r="J91" s="5"/>
    </row>
    <row r="92" customFormat="false" ht="15" hidden="false" customHeight="false" outlineLevel="0" collapsed="false">
      <c r="A92" s="5"/>
      <c r="B92" s="12"/>
      <c r="C92" s="12"/>
      <c r="D92" s="13" t="str">
        <f aca="false">IF(OR(B92="",C92=""),"",C92-B92)</f>
        <v/>
      </c>
      <c r="E92" s="5"/>
      <c r="F92" s="14"/>
      <c r="G92" s="14"/>
      <c r="H92" s="14"/>
      <c r="I92" s="15" t="str">
        <f aca="false">IF(A92="","",F92+G92-H92)</f>
        <v/>
      </c>
      <c r="J92" s="5"/>
    </row>
    <row r="93" customFormat="false" ht="15" hidden="false" customHeight="false" outlineLevel="0" collapsed="false">
      <c r="A93" s="5"/>
      <c r="B93" s="12"/>
      <c r="C93" s="12"/>
      <c r="D93" s="13" t="str">
        <f aca="false">IF(OR(B93="",C93=""),"",C93-B93)</f>
        <v/>
      </c>
      <c r="E93" s="5"/>
      <c r="F93" s="14"/>
      <c r="G93" s="14"/>
      <c r="H93" s="14"/>
      <c r="I93" s="15" t="str">
        <f aca="false">IF(A93="","",F93+G93-H93)</f>
        <v/>
      </c>
      <c r="J93" s="5"/>
    </row>
    <row r="94" customFormat="false" ht="15" hidden="false" customHeight="false" outlineLevel="0" collapsed="false">
      <c r="A94" s="5"/>
      <c r="B94" s="12"/>
      <c r="C94" s="12"/>
      <c r="D94" s="13" t="str">
        <f aca="false">IF(OR(B94="",C94=""),"",C94-B94)</f>
        <v/>
      </c>
      <c r="E94" s="5"/>
      <c r="F94" s="14"/>
      <c r="G94" s="14"/>
      <c r="H94" s="14"/>
      <c r="I94" s="15" t="str">
        <f aca="false">IF(A94="","",F94+G94-H94)</f>
        <v/>
      </c>
      <c r="J94" s="5"/>
    </row>
    <row r="95" customFormat="false" ht="15" hidden="false" customHeight="false" outlineLevel="0" collapsed="false">
      <c r="A95" s="5"/>
      <c r="B95" s="12"/>
      <c r="C95" s="12"/>
      <c r="D95" s="13" t="str">
        <f aca="false">IF(OR(B95="",C95=""),"",C95-B95)</f>
        <v/>
      </c>
      <c r="E95" s="5"/>
      <c r="F95" s="14"/>
      <c r="G95" s="14"/>
      <c r="H95" s="14"/>
      <c r="I95" s="15" t="str">
        <f aca="false">IF(A95="","",F95+G95-H95)</f>
        <v/>
      </c>
      <c r="J95" s="5"/>
    </row>
    <row r="96" customFormat="false" ht="15" hidden="false" customHeight="false" outlineLevel="0" collapsed="false">
      <c r="A96" s="5"/>
      <c r="B96" s="12"/>
      <c r="C96" s="12"/>
      <c r="D96" s="13" t="str">
        <f aca="false">IF(OR(B96="",C96=""),"",C96-B96)</f>
        <v/>
      </c>
      <c r="E96" s="5"/>
      <c r="F96" s="14"/>
      <c r="G96" s="14"/>
      <c r="H96" s="14"/>
      <c r="I96" s="15" t="str">
        <f aca="false">IF(A96="","",F96+G96-H96)</f>
        <v/>
      </c>
      <c r="J96" s="5"/>
    </row>
    <row r="97" customFormat="false" ht="15" hidden="false" customHeight="false" outlineLevel="0" collapsed="false">
      <c r="A97" s="5"/>
      <c r="B97" s="12"/>
      <c r="C97" s="12"/>
      <c r="D97" s="13" t="str">
        <f aca="false">IF(OR(B97="",C97=""),"",C97-B97)</f>
        <v/>
      </c>
      <c r="E97" s="5"/>
      <c r="F97" s="14"/>
      <c r="G97" s="14"/>
      <c r="H97" s="14"/>
      <c r="I97" s="15" t="str">
        <f aca="false">IF(A97="","",F97+G97-H97)</f>
        <v/>
      </c>
      <c r="J97" s="5"/>
    </row>
    <row r="98" customFormat="false" ht="15" hidden="false" customHeight="false" outlineLevel="0" collapsed="false">
      <c r="A98" s="5"/>
      <c r="B98" s="12"/>
      <c r="C98" s="12"/>
      <c r="D98" s="13" t="str">
        <f aca="false">IF(OR(B98="",C98=""),"",C98-B98)</f>
        <v/>
      </c>
      <c r="E98" s="5"/>
      <c r="F98" s="14"/>
      <c r="G98" s="14"/>
      <c r="H98" s="14"/>
      <c r="I98" s="15" t="str">
        <f aca="false">IF(A98="","",F98+G98-H98)</f>
        <v/>
      </c>
      <c r="J98" s="5"/>
    </row>
    <row r="99" customFormat="false" ht="15" hidden="false" customHeight="false" outlineLevel="0" collapsed="false">
      <c r="A99" s="5"/>
      <c r="B99" s="12"/>
      <c r="C99" s="12"/>
      <c r="D99" s="13" t="str">
        <f aca="false">IF(OR(B99="",C99=""),"",C99-B99)</f>
        <v/>
      </c>
      <c r="E99" s="5"/>
      <c r="F99" s="14"/>
      <c r="G99" s="14"/>
      <c r="H99" s="14"/>
      <c r="I99" s="15" t="str">
        <f aca="false">IF(A99="","",F99+G99-H99)</f>
        <v/>
      </c>
      <c r="J99" s="5"/>
    </row>
    <row r="100" customFormat="false" ht="15" hidden="false" customHeight="false" outlineLevel="0" collapsed="false">
      <c r="A100" s="5"/>
      <c r="B100" s="12"/>
      <c r="C100" s="12"/>
      <c r="D100" s="13" t="str">
        <f aca="false">IF(OR(B100="",C100=""),"",C100-B100)</f>
        <v/>
      </c>
      <c r="E100" s="5"/>
      <c r="F100" s="14"/>
      <c r="G100" s="14"/>
      <c r="H100" s="14"/>
      <c r="I100" s="15" t="str">
        <f aca="false">IF(A100="","",F100+G100-H100)</f>
        <v/>
      </c>
      <c r="J100" s="5"/>
    </row>
    <row r="101" customFormat="false" ht="15" hidden="false" customHeight="false" outlineLevel="0" collapsed="false">
      <c r="A101" s="5"/>
      <c r="B101" s="12"/>
      <c r="C101" s="12"/>
      <c r="D101" s="13" t="str">
        <f aca="false">IF(OR(B101="",C101=""),"",C101-B101)</f>
        <v/>
      </c>
      <c r="E101" s="5"/>
      <c r="F101" s="14"/>
      <c r="G101" s="14"/>
      <c r="H101" s="14"/>
      <c r="I101" s="15" t="str">
        <f aca="false">IF(A101="","",F101+G101-H101)</f>
        <v/>
      </c>
      <c r="J101" s="5"/>
    </row>
    <row r="102" customFormat="false" ht="15" hidden="false" customHeight="false" outlineLevel="0" collapsed="false">
      <c r="A102" s="5"/>
      <c r="B102" s="12"/>
      <c r="C102" s="12"/>
      <c r="D102" s="13" t="str">
        <f aca="false">IF(OR(B102="",C102=""),"",C102-B102)</f>
        <v/>
      </c>
      <c r="E102" s="5"/>
      <c r="F102" s="14"/>
      <c r="G102" s="14"/>
      <c r="H102" s="14"/>
      <c r="I102" s="15" t="str">
        <f aca="false">IF(A102="","",F102+G102-H102)</f>
        <v/>
      </c>
      <c r="J102" s="5"/>
    </row>
    <row r="103" customFormat="false" ht="15" hidden="false" customHeight="false" outlineLevel="0" collapsed="false">
      <c r="A103" s="5"/>
      <c r="B103" s="12"/>
      <c r="C103" s="12"/>
      <c r="D103" s="13" t="str">
        <f aca="false">IF(OR(B103="",C103=""),"",C103-B103)</f>
        <v/>
      </c>
      <c r="E103" s="5"/>
      <c r="F103" s="14"/>
      <c r="G103" s="14"/>
      <c r="H103" s="14"/>
      <c r="I103" s="15" t="str">
        <f aca="false">IF(A103="","",F103+G103-H103)</f>
        <v/>
      </c>
      <c r="J103" s="5"/>
    </row>
    <row r="104" customFormat="false" ht="15" hidden="false" customHeight="false" outlineLevel="0" collapsed="false">
      <c r="A104" s="5"/>
      <c r="B104" s="12"/>
      <c r="C104" s="12"/>
      <c r="D104" s="13" t="str">
        <f aca="false">IF(OR(B104="",C104=""),"",C104-B104)</f>
        <v/>
      </c>
      <c r="E104" s="5"/>
      <c r="F104" s="14"/>
      <c r="G104" s="14"/>
      <c r="H104" s="14"/>
      <c r="I104" s="15" t="str">
        <f aca="false">IF(A104="","",F104+G104-H104)</f>
        <v/>
      </c>
      <c r="J104" s="5"/>
    </row>
    <row r="105" customFormat="false" ht="15" hidden="false" customHeight="false" outlineLevel="0" collapsed="false">
      <c r="A105" s="5"/>
      <c r="B105" s="12"/>
      <c r="C105" s="12"/>
      <c r="D105" s="13" t="str">
        <f aca="false">IF(OR(B105="",C105=""),"",C105-B105)</f>
        <v/>
      </c>
      <c r="E105" s="5"/>
      <c r="F105" s="14"/>
      <c r="G105" s="14"/>
      <c r="H105" s="14"/>
      <c r="I105" s="15" t="str">
        <f aca="false">IF(A105="","",F105+G105-H105)</f>
        <v/>
      </c>
      <c r="J105" s="5"/>
    </row>
    <row r="106" customFormat="false" ht="15" hidden="false" customHeight="false" outlineLevel="0" collapsed="false">
      <c r="A106" s="5"/>
      <c r="B106" s="12"/>
      <c r="C106" s="12"/>
      <c r="D106" s="13" t="str">
        <f aca="false">IF(OR(B106="",C106=""),"",C106-B106)</f>
        <v/>
      </c>
      <c r="E106" s="5"/>
      <c r="F106" s="14"/>
      <c r="G106" s="14"/>
      <c r="H106" s="14"/>
      <c r="I106" s="15" t="str">
        <f aca="false">IF(A106="","",F106+G106-H106)</f>
        <v/>
      </c>
      <c r="J106" s="5"/>
    </row>
    <row r="107" customFormat="false" ht="15" hidden="false" customHeight="false" outlineLevel="0" collapsed="false">
      <c r="A107" s="5"/>
      <c r="B107" s="12"/>
      <c r="C107" s="12"/>
      <c r="D107" s="13" t="str">
        <f aca="false">IF(OR(B107="",C107=""),"",C107-B107)</f>
        <v/>
      </c>
      <c r="E107" s="5"/>
      <c r="F107" s="14"/>
      <c r="G107" s="14"/>
      <c r="H107" s="14"/>
      <c r="I107" s="15" t="str">
        <f aca="false">IF(A107="","",F107+G107-H107)</f>
        <v/>
      </c>
      <c r="J107" s="5"/>
    </row>
    <row r="108" customFormat="false" ht="15" hidden="false" customHeight="false" outlineLevel="0" collapsed="false">
      <c r="A108" s="5"/>
      <c r="B108" s="12"/>
      <c r="C108" s="12"/>
      <c r="D108" s="13" t="str">
        <f aca="false">IF(OR(B108="",C108=""),"",C108-B108)</f>
        <v/>
      </c>
      <c r="E108" s="5"/>
      <c r="F108" s="14"/>
      <c r="G108" s="14"/>
      <c r="H108" s="14"/>
      <c r="I108" s="15" t="str">
        <f aca="false">IF(A108="","",F108+G108-H108)</f>
        <v/>
      </c>
      <c r="J108" s="5"/>
    </row>
    <row r="109" customFormat="false" ht="15" hidden="false" customHeight="false" outlineLevel="0" collapsed="false">
      <c r="A109" s="5"/>
      <c r="B109" s="12"/>
      <c r="C109" s="12"/>
      <c r="D109" s="13" t="str">
        <f aca="false">IF(OR(B109="",C109=""),"",C109-B109)</f>
        <v/>
      </c>
      <c r="E109" s="5"/>
      <c r="F109" s="14"/>
      <c r="G109" s="14"/>
      <c r="H109" s="14"/>
      <c r="I109" s="15" t="str">
        <f aca="false">IF(A109="","",F109+G109-H109)</f>
        <v/>
      </c>
      <c r="J109" s="5"/>
    </row>
    <row r="110" customFormat="false" ht="15" hidden="false" customHeight="false" outlineLevel="0" collapsed="false">
      <c r="A110" s="5"/>
      <c r="B110" s="12"/>
      <c r="C110" s="12"/>
      <c r="D110" s="13" t="str">
        <f aca="false">IF(OR(B110="",C110=""),"",C110-B110)</f>
        <v/>
      </c>
      <c r="E110" s="5"/>
      <c r="F110" s="14"/>
      <c r="G110" s="14"/>
      <c r="H110" s="14"/>
      <c r="I110" s="15" t="str">
        <f aca="false">IF(A110="","",F110+G110-H110)</f>
        <v/>
      </c>
      <c r="J110" s="5"/>
    </row>
    <row r="111" customFormat="false" ht="15" hidden="false" customHeight="false" outlineLevel="0" collapsed="false">
      <c r="A111" s="5"/>
      <c r="B111" s="12"/>
      <c r="C111" s="12"/>
      <c r="D111" s="13" t="str">
        <f aca="false">IF(OR(B111="",C111=""),"",C111-B111)</f>
        <v/>
      </c>
      <c r="E111" s="5"/>
      <c r="F111" s="14"/>
      <c r="G111" s="14"/>
      <c r="H111" s="14"/>
      <c r="I111" s="15" t="str">
        <f aca="false">IF(A111="","",F111+G111-H111)</f>
        <v/>
      </c>
      <c r="J111" s="5"/>
    </row>
    <row r="112" customFormat="false" ht="15" hidden="false" customHeight="false" outlineLevel="0" collapsed="false">
      <c r="A112" s="5"/>
      <c r="B112" s="12"/>
      <c r="C112" s="12"/>
      <c r="D112" s="13" t="str">
        <f aca="false">IF(OR(B112="",C112=""),"",C112-B112)</f>
        <v/>
      </c>
      <c r="E112" s="5"/>
      <c r="F112" s="14"/>
      <c r="G112" s="14"/>
      <c r="H112" s="14"/>
      <c r="I112" s="15" t="str">
        <f aca="false">IF(A112="","",F112+G112-H112)</f>
        <v/>
      </c>
      <c r="J112" s="5"/>
    </row>
    <row r="113" customFormat="false" ht="15" hidden="false" customHeight="false" outlineLevel="0" collapsed="false">
      <c r="A113" s="5"/>
      <c r="B113" s="12"/>
      <c r="C113" s="12"/>
      <c r="D113" s="13" t="str">
        <f aca="false">IF(OR(B113="",C113=""),"",C113-B113)</f>
        <v/>
      </c>
      <c r="E113" s="5"/>
      <c r="F113" s="14"/>
      <c r="G113" s="14"/>
      <c r="H113" s="14"/>
      <c r="I113" s="15" t="str">
        <f aca="false">IF(A113="","",F113+G113-H113)</f>
        <v/>
      </c>
      <c r="J113" s="5"/>
    </row>
    <row r="114" customFormat="false" ht="15" hidden="false" customHeight="false" outlineLevel="0" collapsed="false">
      <c r="A114" s="5"/>
      <c r="B114" s="12"/>
      <c r="C114" s="12"/>
      <c r="D114" s="13" t="str">
        <f aca="false">IF(OR(B114="",C114=""),"",C114-B114)</f>
        <v/>
      </c>
      <c r="E114" s="5"/>
      <c r="F114" s="14"/>
      <c r="G114" s="14"/>
      <c r="H114" s="14"/>
      <c r="I114" s="15" t="str">
        <f aca="false">IF(A114="","",F114+G114-H114)</f>
        <v/>
      </c>
      <c r="J114" s="5"/>
    </row>
    <row r="115" customFormat="false" ht="15" hidden="false" customHeight="false" outlineLevel="0" collapsed="false">
      <c r="A115" s="5"/>
      <c r="B115" s="12"/>
      <c r="C115" s="12"/>
      <c r="D115" s="13" t="str">
        <f aca="false">IF(OR(B115="",C115=""),"",C115-B115)</f>
        <v/>
      </c>
      <c r="E115" s="5"/>
      <c r="F115" s="14"/>
      <c r="G115" s="14"/>
      <c r="H115" s="14"/>
      <c r="I115" s="15" t="str">
        <f aca="false">IF(A115="","",F115+G115-H115)</f>
        <v/>
      </c>
      <c r="J115" s="5"/>
    </row>
    <row r="116" customFormat="false" ht="15" hidden="false" customHeight="false" outlineLevel="0" collapsed="false">
      <c r="A116" s="5"/>
      <c r="B116" s="12"/>
      <c r="C116" s="12"/>
      <c r="D116" s="13" t="str">
        <f aca="false">IF(OR(B116="",C116=""),"",C116-B116)</f>
        <v/>
      </c>
      <c r="E116" s="5"/>
      <c r="F116" s="14"/>
      <c r="G116" s="14"/>
      <c r="H116" s="14"/>
      <c r="I116" s="15" t="str">
        <f aca="false">IF(A116="","",F116+G116-H116)</f>
        <v/>
      </c>
      <c r="J116" s="5"/>
    </row>
    <row r="117" customFormat="false" ht="15" hidden="false" customHeight="false" outlineLevel="0" collapsed="false">
      <c r="A117" s="5"/>
      <c r="B117" s="12"/>
      <c r="C117" s="12"/>
      <c r="D117" s="13" t="str">
        <f aca="false">IF(OR(B117="",C117=""),"",C117-B117)</f>
        <v/>
      </c>
      <c r="E117" s="5"/>
      <c r="F117" s="14"/>
      <c r="G117" s="14"/>
      <c r="H117" s="14"/>
      <c r="I117" s="15" t="str">
        <f aca="false">IF(A117="","",F117+G117-H117)</f>
        <v/>
      </c>
      <c r="J117" s="5"/>
    </row>
    <row r="118" customFormat="false" ht="15" hidden="false" customHeight="false" outlineLevel="0" collapsed="false">
      <c r="A118" s="5"/>
      <c r="B118" s="12"/>
      <c r="C118" s="12"/>
      <c r="D118" s="13" t="str">
        <f aca="false">IF(OR(B118="",C118=""),"",C118-B118)</f>
        <v/>
      </c>
      <c r="E118" s="5"/>
      <c r="F118" s="14"/>
      <c r="G118" s="14"/>
      <c r="H118" s="14"/>
      <c r="I118" s="15" t="str">
        <f aca="false">IF(A118="","",F118+G118-H118)</f>
        <v/>
      </c>
      <c r="J118" s="5"/>
    </row>
    <row r="119" customFormat="false" ht="15" hidden="false" customHeight="false" outlineLevel="0" collapsed="false">
      <c r="A119" s="5"/>
      <c r="B119" s="12"/>
      <c r="C119" s="12"/>
      <c r="D119" s="13" t="str">
        <f aca="false">IF(OR(B119="",C119=""),"",C119-B119)</f>
        <v/>
      </c>
      <c r="E119" s="5"/>
      <c r="F119" s="14"/>
      <c r="G119" s="14"/>
      <c r="H119" s="14"/>
      <c r="I119" s="15" t="str">
        <f aca="false">IF(A119="","",F119+G119-H119)</f>
        <v/>
      </c>
      <c r="J119" s="5"/>
    </row>
    <row r="120" customFormat="false" ht="15" hidden="false" customHeight="false" outlineLevel="0" collapsed="false">
      <c r="A120" s="5"/>
      <c r="B120" s="12"/>
      <c r="C120" s="12"/>
      <c r="D120" s="13" t="str">
        <f aca="false">IF(OR(B120="",C120=""),"",C120-B120)</f>
        <v/>
      </c>
      <c r="E120" s="5"/>
      <c r="F120" s="14"/>
      <c r="G120" s="14"/>
      <c r="H120" s="14"/>
      <c r="I120" s="15" t="str">
        <f aca="false">IF(A120="","",F120+G120-H120)</f>
        <v/>
      </c>
      <c r="J120" s="5"/>
    </row>
    <row r="121" customFormat="false" ht="15" hidden="false" customHeight="false" outlineLevel="0" collapsed="false">
      <c r="A121" s="5"/>
      <c r="B121" s="12"/>
      <c r="C121" s="12"/>
      <c r="D121" s="13" t="str">
        <f aca="false">IF(OR(B121="",C121=""),"",C121-B121)</f>
        <v/>
      </c>
      <c r="E121" s="5"/>
      <c r="F121" s="14"/>
      <c r="G121" s="14"/>
      <c r="H121" s="14"/>
      <c r="I121" s="15" t="str">
        <f aca="false">IF(A121="","",F121+G121-H121)</f>
        <v/>
      </c>
      <c r="J121" s="5"/>
    </row>
    <row r="122" customFormat="false" ht="15" hidden="false" customHeight="false" outlineLevel="0" collapsed="false">
      <c r="A122" s="5"/>
      <c r="B122" s="12"/>
      <c r="C122" s="12"/>
      <c r="D122" s="13" t="str">
        <f aca="false">IF(OR(B122="",C122=""),"",C122-B122)</f>
        <v/>
      </c>
      <c r="E122" s="5"/>
      <c r="F122" s="14"/>
      <c r="G122" s="14"/>
      <c r="H122" s="14"/>
      <c r="I122" s="15" t="str">
        <f aca="false">IF(A122="","",F122+G122-H122)</f>
        <v/>
      </c>
      <c r="J122" s="5"/>
    </row>
    <row r="123" customFormat="false" ht="15" hidden="false" customHeight="false" outlineLevel="0" collapsed="false">
      <c r="A123" s="5"/>
      <c r="B123" s="12"/>
      <c r="C123" s="12"/>
      <c r="D123" s="13" t="str">
        <f aca="false">IF(OR(B123="",C123=""),"",C123-B123)</f>
        <v/>
      </c>
      <c r="E123" s="5"/>
      <c r="F123" s="14"/>
      <c r="G123" s="14"/>
      <c r="H123" s="14"/>
      <c r="I123" s="15" t="str">
        <f aca="false">IF(A123="","",F123+G123-H123)</f>
        <v/>
      </c>
      <c r="J123" s="5"/>
    </row>
    <row r="124" customFormat="false" ht="15" hidden="false" customHeight="false" outlineLevel="0" collapsed="false">
      <c r="A124" s="5"/>
      <c r="B124" s="12"/>
      <c r="C124" s="12"/>
      <c r="D124" s="13" t="str">
        <f aca="false">IF(OR(B124="",C124=""),"",C124-B124)</f>
        <v/>
      </c>
      <c r="E124" s="5"/>
      <c r="F124" s="14"/>
      <c r="G124" s="14"/>
      <c r="H124" s="14"/>
      <c r="I124" s="15" t="str">
        <f aca="false">IF(A124="","",F124+G124-H124)</f>
        <v/>
      </c>
      <c r="J124" s="5"/>
    </row>
    <row r="125" customFormat="false" ht="15" hidden="false" customHeight="false" outlineLevel="0" collapsed="false">
      <c r="A125" s="5"/>
      <c r="B125" s="12"/>
      <c r="C125" s="12"/>
      <c r="D125" s="13" t="str">
        <f aca="false">IF(OR(B125="",C125=""),"",C125-B125)</f>
        <v/>
      </c>
      <c r="E125" s="5"/>
      <c r="F125" s="14"/>
      <c r="G125" s="14"/>
      <c r="H125" s="14"/>
      <c r="I125" s="15" t="str">
        <f aca="false">IF(A125="","",F125+G125-H125)</f>
        <v/>
      </c>
      <c r="J125" s="5"/>
    </row>
    <row r="126" customFormat="false" ht="15" hidden="false" customHeight="false" outlineLevel="0" collapsed="false">
      <c r="A126" s="5"/>
      <c r="B126" s="12"/>
      <c r="C126" s="12"/>
      <c r="D126" s="13" t="str">
        <f aca="false">IF(OR(B126="",C126=""),"",C126-B126)</f>
        <v/>
      </c>
      <c r="E126" s="5"/>
      <c r="F126" s="14"/>
      <c r="G126" s="14"/>
      <c r="H126" s="14"/>
      <c r="I126" s="15" t="str">
        <f aca="false">IF(A126="","",F126+G126-H126)</f>
        <v/>
      </c>
      <c r="J126" s="5"/>
    </row>
    <row r="127" customFormat="false" ht="15" hidden="false" customHeight="false" outlineLevel="0" collapsed="false">
      <c r="A127" s="5"/>
      <c r="B127" s="12"/>
      <c r="C127" s="12"/>
      <c r="D127" s="13" t="str">
        <f aca="false">IF(OR(B127="",C127=""),"",C127-B127)</f>
        <v/>
      </c>
      <c r="E127" s="5"/>
      <c r="F127" s="14"/>
      <c r="G127" s="14"/>
      <c r="H127" s="14"/>
      <c r="I127" s="15" t="str">
        <f aca="false">IF(A127="","",F127+G127-H127)</f>
        <v/>
      </c>
      <c r="J127" s="5"/>
    </row>
    <row r="128" customFormat="false" ht="15" hidden="false" customHeight="false" outlineLevel="0" collapsed="false">
      <c r="A128" s="5"/>
      <c r="B128" s="12"/>
      <c r="C128" s="12"/>
      <c r="D128" s="13" t="str">
        <f aca="false">IF(OR(B128="",C128=""),"",C128-B128)</f>
        <v/>
      </c>
      <c r="E128" s="5"/>
      <c r="F128" s="14"/>
      <c r="G128" s="14"/>
      <c r="H128" s="14"/>
      <c r="I128" s="15" t="str">
        <f aca="false">IF(A128="","",F128+G128-H128)</f>
        <v/>
      </c>
      <c r="J128" s="5"/>
    </row>
    <row r="129" customFormat="false" ht="15" hidden="false" customHeight="false" outlineLevel="0" collapsed="false">
      <c r="A129" s="5"/>
      <c r="B129" s="12"/>
      <c r="C129" s="12"/>
      <c r="D129" s="13" t="str">
        <f aca="false">IF(OR(B129="",C129=""),"",C129-B129)</f>
        <v/>
      </c>
      <c r="E129" s="5"/>
      <c r="F129" s="14"/>
      <c r="G129" s="14"/>
      <c r="H129" s="14"/>
      <c r="I129" s="15" t="str">
        <f aca="false">IF(A129="","",F129+G129-H129)</f>
        <v/>
      </c>
      <c r="J129" s="5"/>
    </row>
    <row r="130" customFormat="false" ht="15" hidden="false" customHeight="false" outlineLevel="0" collapsed="false">
      <c r="A130" s="5"/>
      <c r="B130" s="12"/>
      <c r="C130" s="12"/>
      <c r="D130" s="13" t="str">
        <f aca="false">IF(OR(B130="",C130=""),"",C130-B130)</f>
        <v/>
      </c>
      <c r="E130" s="5"/>
      <c r="F130" s="14"/>
      <c r="G130" s="14"/>
      <c r="H130" s="14"/>
      <c r="I130" s="15" t="str">
        <f aca="false">IF(A130="","",F130+G130-H130)</f>
        <v/>
      </c>
      <c r="J130" s="5"/>
    </row>
    <row r="131" customFormat="false" ht="15" hidden="false" customHeight="false" outlineLevel="0" collapsed="false">
      <c r="A131" s="5"/>
      <c r="B131" s="12"/>
      <c r="C131" s="12"/>
      <c r="D131" s="13" t="str">
        <f aca="false">IF(OR(B131="",C131=""),"",C131-B131)</f>
        <v/>
      </c>
      <c r="E131" s="5"/>
      <c r="F131" s="14"/>
      <c r="G131" s="14"/>
      <c r="H131" s="14"/>
      <c r="I131" s="15" t="str">
        <f aca="false">IF(A131="","",F131+G131-H131)</f>
        <v/>
      </c>
      <c r="J131" s="5"/>
    </row>
    <row r="132" customFormat="false" ht="15" hidden="false" customHeight="false" outlineLevel="0" collapsed="false">
      <c r="A132" s="5"/>
      <c r="B132" s="12"/>
      <c r="C132" s="12"/>
      <c r="D132" s="13" t="str">
        <f aca="false">IF(OR(B132="",C132=""),"",C132-B132)</f>
        <v/>
      </c>
      <c r="E132" s="5"/>
      <c r="F132" s="14"/>
      <c r="G132" s="14"/>
      <c r="H132" s="14"/>
      <c r="I132" s="15" t="str">
        <f aca="false">IF(A132="","",F132+G132-H132)</f>
        <v/>
      </c>
      <c r="J132" s="5"/>
    </row>
    <row r="133" customFormat="false" ht="15" hidden="false" customHeight="false" outlineLevel="0" collapsed="false">
      <c r="A133" s="5"/>
      <c r="B133" s="12"/>
      <c r="C133" s="12"/>
      <c r="D133" s="13" t="str">
        <f aca="false">IF(OR(B133="",C133=""),"",C133-B133)</f>
        <v/>
      </c>
      <c r="E133" s="5"/>
      <c r="F133" s="14"/>
      <c r="G133" s="14"/>
      <c r="H133" s="14"/>
      <c r="I133" s="15" t="str">
        <f aca="false">IF(A133="","",F133+G133-H133)</f>
        <v/>
      </c>
      <c r="J133" s="5"/>
    </row>
    <row r="134" customFormat="false" ht="15" hidden="false" customHeight="false" outlineLevel="0" collapsed="false">
      <c r="A134" s="5"/>
      <c r="B134" s="12"/>
      <c r="C134" s="12"/>
      <c r="D134" s="13" t="str">
        <f aca="false">IF(OR(B134="",C134=""),"",C134-B134)</f>
        <v/>
      </c>
      <c r="E134" s="5"/>
      <c r="F134" s="14"/>
      <c r="G134" s="14"/>
      <c r="H134" s="14"/>
      <c r="I134" s="15" t="str">
        <f aca="false">IF(A134="","",F134+G134-H134)</f>
        <v/>
      </c>
      <c r="J134" s="5"/>
    </row>
    <row r="135" customFormat="false" ht="15" hidden="false" customHeight="false" outlineLevel="0" collapsed="false">
      <c r="A135" s="5"/>
      <c r="B135" s="12"/>
      <c r="C135" s="12"/>
      <c r="D135" s="13" t="str">
        <f aca="false">IF(OR(B135="",C135=""),"",C135-B135)</f>
        <v/>
      </c>
      <c r="E135" s="5"/>
      <c r="F135" s="14"/>
      <c r="G135" s="14"/>
      <c r="H135" s="14"/>
      <c r="I135" s="15" t="str">
        <f aca="false">IF(A135="","",F135+G135-H135)</f>
        <v/>
      </c>
      <c r="J135" s="5"/>
    </row>
    <row r="136" customFormat="false" ht="15" hidden="false" customHeight="false" outlineLevel="0" collapsed="false">
      <c r="A136" s="5"/>
      <c r="B136" s="12"/>
      <c r="C136" s="12"/>
      <c r="D136" s="13" t="str">
        <f aca="false">IF(OR(B136="",C136=""),"",C136-B136)</f>
        <v/>
      </c>
      <c r="E136" s="5"/>
      <c r="F136" s="14"/>
      <c r="G136" s="14"/>
      <c r="H136" s="14"/>
      <c r="I136" s="15" t="str">
        <f aca="false">IF(A136="","",F136+G136-H136)</f>
        <v/>
      </c>
      <c r="J136" s="5"/>
    </row>
    <row r="137" customFormat="false" ht="15" hidden="false" customHeight="false" outlineLevel="0" collapsed="false">
      <c r="A137" s="5"/>
      <c r="B137" s="12"/>
      <c r="C137" s="12"/>
      <c r="D137" s="13" t="str">
        <f aca="false">IF(OR(B137="",C137=""),"",C137-B137)</f>
        <v/>
      </c>
      <c r="E137" s="5"/>
      <c r="F137" s="14"/>
      <c r="G137" s="14"/>
      <c r="H137" s="14"/>
      <c r="I137" s="15" t="str">
        <f aca="false">IF(A137="","",F137+G137-H137)</f>
        <v/>
      </c>
      <c r="J137" s="5"/>
    </row>
    <row r="138" customFormat="false" ht="15" hidden="false" customHeight="false" outlineLevel="0" collapsed="false">
      <c r="A138" s="5"/>
      <c r="B138" s="12"/>
      <c r="C138" s="12"/>
      <c r="D138" s="13" t="str">
        <f aca="false">IF(OR(B138="",C138=""),"",C138-B138)</f>
        <v/>
      </c>
      <c r="E138" s="5"/>
      <c r="F138" s="14"/>
      <c r="G138" s="14"/>
      <c r="H138" s="14"/>
      <c r="I138" s="15" t="str">
        <f aca="false">IF(A138="","",F138+G138-H138)</f>
        <v/>
      </c>
      <c r="J138" s="5"/>
    </row>
    <row r="139" customFormat="false" ht="15" hidden="false" customHeight="false" outlineLevel="0" collapsed="false">
      <c r="A139" s="5"/>
      <c r="B139" s="12"/>
      <c r="C139" s="12"/>
      <c r="D139" s="13" t="str">
        <f aca="false">IF(OR(B139="",C139=""),"",C139-B139)</f>
        <v/>
      </c>
      <c r="E139" s="5"/>
      <c r="F139" s="14"/>
      <c r="G139" s="14"/>
      <c r="H139" s="14"/>
      <c r="I139" s="15" t="str">
        <f aca="false">IF(A139="","",F139+G139-H139)</f>
        <v/>
      </c>
      <c r="J139" s="5"/>
    </row>
    <row r="140" customFormat="false" ht="15" hidden="false" customHeight="false" outlineLevel="0" collapsed="false">
      <c r="A140" s="5"/>
      <c r="B140" s="12"/>
      <c r="C140" s="12"/>
      <c r="D140" s="13" t="str">
        <f aca="false">IF(OR(B140="",C140=""),"",C140-B140)</f>
        <v/>
      </c>
      <c r="E140" s="5"/>
      <c r="F140" s="14"/>
      <c r="G140" s="14"/>
      <c r="H140" s="14"/>
      <c r="I140" s="15" t="str">
        <f aca="false">IF(A140="","",F140+G140-H140)</f>
        <v/>
      </c>
      <c r="J140" s="5"/>
    </row>
    <row r="141" customFormat="false" ht="15" hidden="false" customHeight="false" outlineLevel="0" collapsed="false">
      <c r="A141" s="5"/>
      <c r="B141" s="12"/>
      <c r="C141" s="12"/>
      <c r="D141" s="13" t="str">
        <f aca="false">IF(OR(B141="",C141=""),"",C141-B141)</f>
        <v/>
      </c>
      <c r="E141" s="5"/>
      <c r="F141" s="14"/>
      <c r="G141" s="14"/>
      <c r="H141" s="14"/>
      <c r="I141" s="15" t="str">
        <f aca="false">IF(A141="","",F141+G141-H141)</f>
        <v/>
      </c>
      <c r="J141" s="5"/>
    </row>
    <row r="142" customFormat="false" ht="15" hidden="false" customHeight="false" outlineLevel="0" collapsed="false">
      <c r="A142" s="5"/>
      <c r="B142" s="12"/>
      <c r="C142" s="12"/>
      <c r="D142" s="13" t="str">
        <f aca="false">IF(OR(B142="",C142=""),"",C142-B142)</f>
        <v/>
      </c>
      <c r="E142" s="5"/>
      <c r="F142" s="14"/>
      <c r="G142" s="14"/>
      <c r="H142" s="14"/>
      <c r="I142" s="15" t="str">
        <f aca="false">IF(A142="","",F142+G142-H142)</f>
        <v/>
      </c>
      <c r="J142" s="5"/>
    </row>
    <row r="143" customFormat="false" ht="15" hidden="false" customHeight="false" outlineLevel="0" collapsed="false">
      <c r="A143" s="5"/>
      <c r="B143" s="12"/>
      <c r="C143" s="12"/>
      <c r="D143" s="13" t="str">
        <f aca="false">IF(OR(B143="",C143=""),"",C143-B143)</f>
        <v/>
      </c>
      <c r="E143" s="5"/>
      <c r="F143" s="14"/>
      <c r="G143" s="14"/>
      <c r="H143" s="14"/>
      <c r="I143" s="15" t="str">
        <f aca="false">IF(A143="","",F143+G143-H143)</f>
        <v/>
      </c>
      <c r="J143" s="5"/>
    </row>
    <row r="144" customFormat="false" ht="15" hidden="false" customHeight="false" outlineLevel="0" collapsed="false">
      <c r="A144" s="5"/>
      <c r="B144" s="12"/>
      <c r="C144" s="12"/>
      <c r="D144" s="13" t="str">
        <f aca="false">IF(OR(B144="",C144=""),"",C144-B144)</f>
        <v/>
      </c>
      <c r="E144" s="5"/>
      <c r="F144" s="14"/>
      <c r="G144" s="14"/>
      <c r="H144" s="14"/>
      <c r="I144" s="15" t="str">
        <f aca="false">IF(A144="","",F144+G144-H144)</f>
        <v/>
      </c>
      <c r="J144" s="5"/>
    </row>
    <row r="145" customFormat="false" ht="15" hidden="false" customHeight="false" outlineLevel="0" collapsed="false">
      <c r="A145" s="5"/>
      <c r="B145" s="12"/>
      <c r="C145" s="12"/>
      <c r="D145" s="13" t="str">
        <f aca="false">IF(OR(B145="",C145=""),"",C145-B145)</f>
        <v/>
      </c>
      <c r="E145" s="5"/>
      <c r="F145" s="14"/>
      <c r="G145" s="14"/>
      <c r="H145" s="14"/>
      <c r="I145" s="15" t="str">
        <f aca="false">IF(A145="","",F145+G145-H145)</f>
        <v/>
      </c>
      <c r="J145" s="5"/>
    </row>
    <row r="146" customFormat="false" ht="15" hidden="false" customHeight="false" outlineLevel="0" collapsed="false">
      <c r="A146" s="5"/>
      <c r="B146" s="12"/>
      <c r="C146" s="12"/>
      <c r="D146" s="13" t="str">
        <f aca="false">IF(OR(B146="",C146=""),"",C146-B146)</f>
        <v/>
      </c>
      <c r="E146" s="5"/>
      <c r="F146" s="14"/>
      <c r="G146" s="14"/>
      <c r="H146" s="14"/>
      <c r="I146" s="15" t="str">
        <f aca="false">IF(A146="","",F146+G146-H146)</f>
        <v/>
      </c>
      <c r="J146" s="5"/>
    </row>
    <row r="147" customFormat="false" ht="15" hidden="false" customHeight="false" outlineLevel="0" collapsed="false">
      <c r="A147" s="5"/>
      <c r="B147" s="12"/>
      <c r="C147" s="12"/>
      <c r="D147" s="13" t="str">
        <f aca="false">IF(OR(B147="",C147=""),"",C147-B147)</f>
        <v/>
      </c>
      <c r="E147" s="5"/>
      <c r="F147" s="14"/>
      <c r="G147" s="14"/>
      <c r="H147" s="14"/>
      <c r="I147" s="15" t="str">
        <f aca="false">IF(A147="","",F147+G147-H147)</f>
        <v/>
      </c>
      <c r="J147" s="5"/>
    </row>
    <row r="148" customFormat="false" ht="15" hidden="false" customHeight="false" outlineLevel="0" collapsed="false">
      <c r="A148" s="5"/>
      <c r="B148" s="12"/>
      <c r="C148" s="12"/>
      <c r="D148" s="13" t="str">
        <f aca="false">IF(OR(B148="",C148=""),"",C148-B148)</f>
        <v/>
      </c>
      <c r="E148" s="5"/>
      <c r="F148" s="14"/>
      <c r="G148" s="14"/>
      <c r="H148" s="14"/>
      <c r="I148" s="15" t="str">
        <f aca="false">IF(A148="","",F148+G148-H148)</f>
        <v/>
      </c>
      <c r="J148" s="5"/>
    </row>
    <row r="149" customFormat="false" ht="15" hidden="false" customHeight="false" outlineLevel="0" collapsed="false">
      <c r="A149" s="5"/>
      <c r="B149" s="12"/>
      <c r="C149" s="12"/>
      <c r="D149" s="13" t="str">
        <f aca="false">IF(OR(B149="",C149=""),"",C149-B149)</f>
        <v/>
      </c>
      <c r="E149" s="5"/>
      <c r="F149" s="14"/>
      <c r="G149" s="14"/>
      <c r="H149" s="14"/>
      <c r="I149" s="15" t="str">
        <f aca="false">IF(A149="","",F149+G149-H149)</f>
        <v/>
      </c>
      <c r="J149" s="5"/>
    </row>
    <row r="150" customFormat="false" ht="15" hidden="false" customHeight="false" outlineLevel="0" collapsed="false">
      <c r="A150" s="5"/>
      <c r="B150" s="12"/>
      <c r="C150" s="12"/>
      <c r="D150" s="13" t="str">
        <f aca="false">IF(OR(B150="",C150=""),"",C150-B150)</f>
        <v/>
      </c>
      <c r="E150" s="5"/>
      <c r="F150" s="14"/>
      <c r="G150" s="14"/>
      <c r="H150" s="14"/>
      <c r="I150" s="15" t="str">
        <f aca="false">IF(A150="","",F150+G150-H150)</f>
        <v/>
      </c>
      <c r="J150" s="5"/>
    </row>
    <row r="151" customFormat="false" ht="15" hidden="false" customHeight="false" outlineLevel="0" collapsed="false">
      <c r="A151" s="5"/>
      <c r="B151" s="12"/>
      <c r="C151" s="12"/>
      <c r="D151" s="13" t="str">
        <f aca="false">IF(OR(B151="",C151=""),"",C151-B151)</f>
        <v/>
      </c>
      <c r="E151" s="5"/>
      <c r="F151" s="14"/>
      <c r="G151" s="14"/>
      <c r="H151" s="14"/>
      <c r="I151" s="15" t="str">
        <f aca="false">IF(A151="","",F151+G151-H151)</f>
        <v/>
      </c>
      <c r="J151" s="5"/>
    </row>
    <row r="152" customFormat="false" ht="15" hidden="false" customHeight="false" outlineLevel="0" collapsed="false">
      <c r="A152" s="5"/>
      <c r="B152" s="12"/>
      <c r="C152" s="12"/>
      <c r="D152" s="13" t="str">
        <f aca="false">IF(OR(B152="",C152=""),"",C152-B152)</f>
        <v/>
      </c>
      <c r="E152" s="5"/>
      <c r="F152" s="14"/>
      <c r="G152" s="14"/>
      <c r="H152" s="14"/>
      <c r="I152" s="15" t="str">
        <f aca="false">IF(A152="","",F152+G152-H152)</f>
        <v/>
      </c>
      <c r="J152" s="5"/>
    </row>
    <row r="153" customFormat="false" ht="15" hidden="false" customHeight="false" outlineLevel="0" collapsed="false">
      <c r="A153" s="5"/>
      <c r="B153" s="12"/>
      <c r="C153" s="12"/>
      <c r="D153" s="13" t="str">
        <f aca="false">IF(OR(B153="",C153=""),"",C153-B153)</f>
        <v/>
      </c>
      <c r="E153" s="5"/>
      <c r="F153" s="14"/>
      <c r="G153" s="14"/>
      <c r="H153" s="14"/>
      <c r="I153" s="15" t="str">
        <f aca="false">IF(A153="","",F153+G153-H153)</f>
        <v/>
      </c>
      <c r="J153" s="5"/>
    </row>
    <row r="154" customFormat="false" ht="15" hidden="false" customHeight="false" outlineLevel="0" collapsed="false">
      <c r="A154" s="5"/>
      <c r="B154" s="12"/>
      <c r="C154" s="12"/>
      <c r="D154" s="13" t="str">
        <f aca="false">IF(OR(B154="",C154=""),"",C154-B154)</f>
        <v/>
      </c>
      <c r="E154" s="5"/>
      <c r="F154" s="14"/>
      <c r="G154" s="14"/>
      <c r="H154" s="14"/>
      <c r="I154" s="15" t="str">
        <f aca="false">IF(A154="","",F154+G154-H154)</f>
        <v/>
      </c>
      <c r="J154" s="5"/>
    </row>
    <row r="155" customFormat="false" ht="15" hidden="false" customHeight="false" outlineLevel="0" collapsed="false">
      <c r="A155" s="5"/>
      <c r="B155" s="12"/>
      <c r="C155" s="12"/>
      <c r="D155" s="13" t="str">
        <f aca="false">IF(OR(B155="",C155=""),"",C155-B155)</f>
        <v/>
      </c>
      <c r="E155" s="5"/>
      <c r="F155" s="14"/>
      <c r="G155" s="14"/>
      <c r="H155" s="14"/>
      <c r="I155" s="15" t="str">
        <f aca="false">IF(A155="","",F155+G155-H155)</f>
        <v/>
      </c>
      <c r="J155" s="5"/>
    </row>
    <row r="156" customFormat="false" ht="15" hidden="false" customHeight="false" outlineLevel="0" collapsed="false">
      <c r="A156" s="5"/>
      <c r="B156" s="12"/>
      <c r="C156" s="12"/>
      <c r="D156" s="13" t="str">
        <f aca="false">IF(OR(B156="",C156=""),"",C156-B156)</f>
        <v/>
      </c>
      <c r="E156" s="5"/>
      <c r="F156" s="14"/>
      <c r="G156" s="14"/>
      <c r="H156" s="14"/>
      <c r="I156" s="15" t="str">
        <f aca="false">IF(A156="","",F156+G156-H156)</f>
        <v/>
      </c>
      <c r="J156" s="5"/>
    </row>
    <row r="157" customFormat="false" ht="15" hidden="false" customHeight="false" outlineLevel="0" collapsed="false">
      <c r="A157" s="5"/>
      <c r="B157" s="12"/>
      <c r="C157" s="12"/>
      <c r="D157" s="13" t="str">
        <f aca="false">IF(OR(B157="",C157=""),"",C157-B157)</f>
        <v/>
      </c>
      <c r="E157" s="5"/>
      <c r="F157" s="14"/>
      <c r="G157" s="14"/>
      <c r="H157" s="14"/>
      <c r="I157" s="15" t="str">
        <f aca="false">IF(A157="","",F157+G157-H157)</f>
        <v/>
      </c>
      <c r="J157" s="5"/>
    </row>
    <row r="158" customFormat="false" ht="15" hidden="false" customHeight="false" outlineLevel="0" collapsed="false">
      <c r="A158" s="5"/>
      <c r="B158" s="12"/>
      <c r="C158" s="12"/>
      <c r="D158" s="13" t="str">
        <f aca="false">IF(OR(B158="",C158=""),"",C158-B158)</f>
        <v/>
      </c>
      <c r="E158" s="5"/>
      <c r="F158" s="14"/>
      <c r="G158" s="14"/>
      <c r="H158" s="14"/>
      <c r="I158" s="15" t="str">
        <f aca="false">IF(A158="","",F158+G158-H158)</f>
        <v/>
      </c>
      <c r="J158" s="5"/>
    </row>
    <row r="159" customFormat="false" ht="15" hidden="false" customHeight="false" outlineLevel="0" collapsed="false">
      <c r="A159" s="5"/>
      <c r="B159" s="12"/>
      <c r="C159" s="12"/>
      <c r="D159" s="13" t="str">
        <f aca="false">IF(OR(B159="",C159=""),"",C159-B159)</f>
        <v/>
      </c>
      <c r="E159" s="5"/>
      <c r="F159" s="14"/>
      <c r="G159" s="14"/>
      <c r="H159" s="14"/>
      <c r="I159" s="15" t="str">
        <f aca="false">IF(A159="","",F159+G159-H159)</f>
        <v/>
      </c>
      <c r="J159" s="5"/>
    </row>
    <row r="160" customFormat="false" ht="15" hidden="false" customHeight="false" outlineLevel="0" collapsed="false">
      <c r="A160" s="5"/>
      <c r="B160" s="12"/>
      <c r="C160" s="12"/>
      <c r="D160" s="13" t="str">
        <f aca="false">IF(OR(B160="",C160=""),"",C160-B160)</f>
        <v/>
      </c>
      <c r="E160" s="5"/>
      <c r="F160" s="14"/>
      <c r="G160" s="14"/>
      <c r="H160" s="14"/>
      <c r="I160" s="15" t="str">
        <f aca="false">IF(A160="","",F160+G160-H160)</f>
        <v/>
      </c>
      <c r="J160" s="5"/>
    </row>
    <row r="161" customFormat="false" ht="15" hidden="false" customHeight="false" outlineLevel="0" collapsed="false">
      <c r="A161" s="5"/>
      <c r="B161" s="12"/>
      <c r="C161" s="12"/>
      <c r="D161" s="13" t="str">
        <f aca="false">IF(OR(B161="",C161=""),"",C161-B161)</f>
        <v/>
      </c>
      <c r="E161" s="5"/>
      <c r="F161" s="14"/>
      <c r="G161" s="14"/>
      <c r="H161" s="14"/>
      <c r="I161" s="15" t="str">
        <f aca="false">IF(A161="","",F161+G161-H161)</f>
        <v/>
      </c>
      <c r="J161" s="5"/>
    </row>
    <row r="162" customFormat="false" ht="15" hidden="false" customHeight="false" outlineLevel="0" collapsed="false">
      <c r="A162" s="5"/>
      <c r="B162" s="12"/>
      <c r="C162" s="12"/>
      <c r="D162" s="13" t="str">
        <f aca="false">IF(OR(B162="",C162=""),"",C162-B162)</f>
        <v/>
      </c>
      <c r="E162" s="5"/>
      <c r="F162" s="14"/>
      <c r="G162" s="14"/>
      <c r="H162" s="14"/>
      <c r="I162" s="15" t="str">
        <f aca="false">IF(A162="","",F162+G162-H162)</f>
        <v/>
      </c>
      <c r="J162" s="5"/>
    </row>
    <row r="163" customFormat="false" ht="15" hidden="false" customHeight="false" outlineLevel="0" collapsed="false">
      <c r="A163" s="5"/>
      <c r="B163" s="12"/>
      <c r="C163" s="12"/>
      <c r="D163" s="13" t="str">
        <f aca="false">IF(OR(B163="",C163=""),"",C163-B163)</f>
        <v/>
      </c>
      <c r="E163" s="5"/>
      <c r="F163" s="14"/>
      <c r="G163" s="14"/>
      <c r="H163" s="14"/>
      <c r="I163" s="15" t="str">
        <f aca="false">IF(A163="","",F163+G163-H163)</f>
        <v/>
      </c>
      <c r="J163" s="5"/>
    </row>
    <row r="164" customFormat="false" ht="15" hidden="false" customHeight="false" outlineLevel="0" collapsed="false">
      <c r="A164" s="5"/>
      <c r="B164" s="12"/>
      <c r="C164" s="12"/>
      <c r="D164" s="13" t="str">
        <f aca="false">IF(OR(B164="",C164=""),"",C164-B164)</f>
        <v/>
      </c>
      <c r="E164" s="5"/>
      <c r="F164" s="14"/>
      <c r="G164" s="14"/>
      <c r="H164" s="14"/>
      <c r="I164" s="15" t="str">
        <f aca="false">IF(A164="","",F164+G164-H164)</f>
        <v/>
      </c>
      <c r="J164" s="5"/>
    </row>
    <row r="165" customFormat="false" ht="15" hidden="false" customHeight="false" outlineLevel="0" collapsed="false">
      <c r="A165" s="5"/>
      <c r="B165" s="12"/>
      <c r="C165" s="12"/>
      <c r="D165" s="13" t="str">
        <f aca="false">IF(OR(B165="",C165=""),"",C165-B165)</f>
        <v/>
      </c>
      <c r="E165" s="5"/>
      <c r="F165" s="14"/>
      <c r="G165" s="14"/>
      <c r="H165" s="14"/>
      <c r="I165" s="15" t="str">
        <f aca="false">IF(A165="","",F165+G165-H165)</f>
        <v/>
      </c>
      <c r="J165" s="5"/>
    </row>
    <row r="166" customFormat="false" ht="15" hidden="false" customHeight="false" outlineLevel="0" collapsed="false">
      <c r="A166" s="5"/>
      <c r="B166" s="12"/>
      <c r="C166" s="12"/>
      <c r="D166" s="13" t="str">
        <f aca="false">IF(OR(B166="",C166=""),"",C166-B166)</f>
        <v/>
      </c>
      <c r="E166" s="5"/>
      <c r="F166" s="14"/>
      <c r="G166" s="14"/>
      <c r="H166" s="14"/>
      <c r="I166" s="15" t="str">
        <f aca="false">IF(A166="","",F166+G166-H166)</f>
        <v/>
      </c>
      <c r="J166" s="5"/>
    </row>
    <row r="167" customFormat="false" ht="15" hidden="false" customHeight="false" outlineLevel="0" collapsed="false">
      <c r="A167" s="5"/>
      <c r="B167" s="12"/>
      <c r="C167" s="12"/>
      <c r="D167" s="13" t="str">
        <f aca="false">IF(OR(B167="",C167=""),"",C167-B167)</f>
        <v/>
      </c>
      <c r="E167" s="5"/>
      <c r="F167" s="14"/>
      <c r="G167" s="14"/>
      <c r="H167" s="14"/>
      <c r="I167" s="15" t="str">
        <f aca="false">IF(A167="","",F167+G167-H167)</f>
        <v/>
      </c>
      <c r="J167" s="5"/>
    </row>
    <row r="168" customFormat="false" ht="15" hidden="false" customHeight="false" outlineLevel="0" collapsed="false">
      <c r="A168" s="5"/>
      <c r="B168" s="12"/>
      <c r="C168" s="12"/>
      <c r="D168" s="13" t="str">
        <f aca="false">IF(OR(B168="",C168=""),"",C168-B168)</f>
        <v/>
      </c>
      <c r="E168" s="5"/>
      <c r="F168" s="14"/>
      <c r="G168" s="14"/>
      <c r="H168" s="14"/>
      <c r="I168" s="15" t="str">
        <f aca="false">IF(A168="","",F168+G168-H168)</f>
        <v/>
      </c>
      <c r="J168" s="5"/>
    </row>
    <row r="169" customFormat="false" ht="15" hidden="false" customHeight="false" outlineLevel="0" collapsed="false">
      <c r="A169" s="5"/>
      <c r="B169" s="12"/>
      <c r="C169" s="12"/>
      <c r="D169" s="13" t="str">
        <f aca="false">IF(OR(B169="",C169=""),"",C169-B169)</f>
        <v/>
      </c>
      <c r="E169" s="5"/>
      <c r="F169" s="14"/>
      <c r="G169" s="14"/>
      <c r="H169" s="14"/>
      <c r="I169" s="15" t="str">
        <f aca="false">IF(A169="","",F169+G169-H169)</f>
        <v/>
      </c>
      <c r="J169" s="5"/>
    </row>
    <row r="170" customFormat="false" ht="15" hidden="false" customHeight="false" outlineLevel="0" collapsed="false">
      <c r="A170" s="5"/>
      <c r="B170" s="12"/>
      <c r="C170" s="12"/>
      <c r="D170" s="13" t="str">
        <f aca="false">IF(OR(B170="",C170=""),"",C170-B170)</f>
        <v/>
      </c>
      <c r="E170" s="5"/>
      <c r="F170" s="14"/>
      <c r="G170" s="14"/>
      <c r="H170" s="14"/>
      <c r="I170" s="15" t="str">
        <f aca="false">IF(A170="","",F170+G170-H170)</f>
        <v/>
      </c>
      <c r="J170" s="5"/>
    </row>
    <row r="171" customFormat="false" ht="15" hidden="false" customHeight="false" outlineLevel="0" collapsed="false">
      <c r="A171" s="5"/>
      <c r="B171" s="12"/>
      <c r="C171" s="12"/>
      <c r="D171" s="13" t="str">
        <f aca="false">IF(OR(B171="",C171=""),"",C171-B171)</f>
        <v/>
      </c>
      <c r="E171" s="5"/>
      <c r="F171" s="14"/>
      <c r="G171" s="14"/>
      <c r="H171" s="14"/>
      <c r="I171" s="15" t="str">
        <f aca="false">IF(A171="","",F171+G171-H171)</f>
        <v/>
      </c>
      <c r="J171" s="5"/>
    </row>
    <row r="172" customFormat="false" ht="15" hidden="false" customHeight="false" outlineLevel="0" collapsed="false">
      <c r="A172" s="5"/>
      <c r="B172" s="12"/>
      <c r="C172" s="12"/>
      <c r="D172" s="13" t="str">
        <f aca="false">IF(OR(B172="",C172=""),"",C172-B172)</f>
        <v/>
      </c>
      <c r="E172" s="5"/>
      <c r="F172" s="14"/>
      <c r="G172" s="14"/>
      <c r="H172" s="14"/>
      <c r="I172" s="15" t="str">
        <f aca="false">IF(A172="","",F172+G172-H172)</f>
        <v/>
      </c>
      <c r="J172" s="5"/>
    </row>
    <row r="173" customFormat="false" ht="15" hidden="false" customHeight="false" outlineLevel="0" collapsed="false">
      <c r="A173" s="5"/>
      <c r="B173" s="12"/>
      <c r="C173" s="12"/>
      <c r="D173" s="13" t="str">
        <f aca="false">IF(OR(B173="",C173=""),"",C173-B173)</f>
        <v/>
      </c>
      <c r="E173" s="5"/>
      <c r="F173" s="14"/>
      <c r="G173" s="14"/>
      <c r="H173" s="14"/>
      <c r="I173" s="15" t="str">
        <f aca="false">IF(A173="","",F173+G173-H173)</f>
        <v/>
      </c>
      <c r="J173" s="5"/>
    </row>
    <row r="174" customFormat="false" ht="15" hidden="false" customHeight="false" outlineLevel="0" collapsed="false">
      <c r="A174" s="5"/>
      <c r="B174" s="12"/>
      <c r="C174" s="12"/>
      <c r="D174" s="13" t="str">
        <f aca="false">IF(OR(B174="",C174=""),"",C174-B174)</f>
        <v/>
      </c>
      <c r="E174" s="5"/>
      <c r="F174" s="14"/>
      <c r="G174" s="14"/>
      <c r="H174" s="14"/>
      <c r="I174" s="15" t="str">
        <f aca="false">IF(A174="","",F174+G174-H174)</f>
        <v/>
      </c>
      <c r="J174" s="5"/>
    </row>
    <row r="175" customFormat="false" ht="15" hidden="false" customHeight="false" outlineLevel="0" collapsed="false">
      <c r="A175" s="5"/>
      <c r="B175" s="12"/>
      <c r="C175" s="12"/>
      <c r="D175" s="13" t="str">
        <f aca="false">IF(OR(B175="",C175=""),"",C175-B175)</f>
        <v/>
      </c>
      <c r="E175" s="5"/>
      <c r="F175" s="14"/>
      <c r="G175" s="14"/>
      <c r="H175" s="14"/>
      <c r="I175" s="15" t="str">
        <f aca="false">IF(A175="","",F175+G175-H175)</f>
        <v/>
      </c>
      <c r="J175" s="5"/>
    </row>
    <row r="176" customFormat="false" ht="15" hidden="false" customHeight="false" outlineLevel="0" collapsed="false">
      <c r="A176" s="5"/>
      <c r="B176" s="12"/>
      <c r="C176" s="12"/>
      <c r="D176" s="13" t="str">
        <f aca="false">IF(OR(B176="",C176=""),"",C176-B176)</f>
        <v/>
      </c>
      <c r="E176" s="5"/>
      <c r="F176" s="14"/>
      <c r="G176" s="14"/>
      <c r="H176" s="14"/>
      <c r="I176" s="15" t="str">
        <f aca="false">IF(A176="","",F176+G176-H176)</f>
        <v/>
      </c>
      <c r="J176" s="5"/>
    </row>
    <row r="177" customFormat="false" ht="15" hidden="false" customHeight="false" outlineLevel="0" collapsed="false">
      <c r="A177" s="5"/>
      <c r="B177" s="12"/>
      <c r="C177" s="12"/>
      <c r="D177" s="13" t="str">
        <f aca="false">IF(OR(B177="",C177=""),"",C177-B177)</f>
        <v/>
      </c>
      <c r="E177" s="5"/>
      <c r="F177" s="14"/>
      <c r="G177" s="14"/>
      <c r="H177" s="14"/>
      <c r="I177" s="15" t="str">
        <f aca="false">IF(A177="","",F177+G177-H177)</f>
        <v/>
      </c>
      <c r="J177" s="5"/>
    </row>
    <row r="178" customFormat="false" ht="15" hidden="false" customHeight="false" outlineLevel="0" collapsed="false">
      <c r="A178" s="5"/>
      <c r="B178" s="12"/>
      <c r="C178" s="12"/>
      <c r="D178" s="13" t="str">
        <f aca="false">IF(OR(B178="",C178=""),"",C178-B178)</f>
        <v/>
      </c>
      <c r="E178" s="5"/>
      <c r="F178" s="14"/>
      <c r="G178" s="14"/>
      <c r="H178" s="14"/>
      <c r="I178" s="15" t="str">
        <f aca="false">IF(A178="","",F178+G178-H178)</f>
        <v/>
      </c>
      <c r="J178" s="5"/>
    </row>
    <row r="179" customFormat="false" ht="15" hidden="false" customHeight="false" outlineLevel="0" collapsed="false">
      <c r="A179" s="5"/>
      <c r="B179" s="12"/>
      <c r="C179" s="12"/>
      <c r="D179" s="13" t="str">
        <f aca="false">IF(OR(B179="",C179=""),"",C179-B179)</f>
        <v/>
      </c>
      <c r="E179" s="5"/>
      <c r="F179" s="14"/>
      <c r="G179" s="14"/>
      <c r="H179" s="14"/>
      <c r="I179" s="15" t="str">
        <f aca="false">IF(A179="","",F179+G179-H179)</f>
        <v/>
      </c>
      <c r="J179" s="5"/>
    </row>
    <row r="180" customFormat="false" ht="15" hidden="false" customHeight="false" outlineLevel="0" collapsed="false">
      <c r="A180" s="5"/>
      <c r="B180" s="12"/>
      <c r="C180" s="12"/>
      <c r="D180" s="13" t="str">
        <f aca="false">IF(OR(B180="",C180=""),"",C180-B180)</f>
        <v/>
      </c>
      <c r="E180" s="5"/>
      <c r="F180" s="14"/>
      <c r="G180" s="14"/>
      <c r="H180" s="14"/>
      <c r="I180" s="15" t="str">
        <f aca="false">IF(A180="","",F180+G180-H180)</f>
        <v/>
      </c>
      <c r="J180" s="5"/>
    </row>
    <row r="181" customFormat="false" ht="15" hidden="false" customHeight="false" outlineLevel="0" collapsed="false">
      <c r="A181" s="5"/>
      <c r="B181" s="12"/>
      <c r="C181" s="12"/>
      <c r="D181" s="13" t="str">
        <f aca="false">IF(OR(B181="",C181=""),"",C181-B181)</f>
        <v/>
      </c>
      <c r="E181" s="5"/>
      <c r="F181" s="14"/>
      <c r="G181" s="14"/>
      <c r="H181" s="14"/>
      <c r="I181" s="15" t="str">
        <f aca="false">IF(A181="","",F181+G181-H181)</f>
        <v/>
      </c>
      <c r="J181" s="5"/>
    </row>
    <row r="182" customFormat="false" ht="15" hidden="false" customHeight="false" outlineLevel="0" collapsed="false">
      <c r="A182" s="5"/>
      <c r="B182" s="12"/>
      <c r="C182" s="12"/>
      <c r="D182" s="13" t="str">
        <f aca="false">IF(OR(B182="",C182=""),"",C182-B182)</f>
        <v/>
      </c>
      <c r="E182" s="5"/>
      <c r="F182" s="14"/>
      <c r="G182" s="14"/>
      <c r="H182" s="14"/>
      <c r="I182" s="15" t="str">
        <f aca="false">IF(A182="","",F182+G182-H182)</f>
        <v/>
      </c>
      <c r="J182" s="5"/>
    </row>
    <row r="183" customFormat="false" ht="15" hidden="false" customHeight="false" outlineLevel="0" collapsed="false">
      <c r="A183" s="5"/>
      <c r="B183" s="12"/>
      <c r="C183" s="12"/>
      <c r="D183" s="13" t="str">
        <f aca="false">IF(OR(B183="",C183=""),"",C183-B183)</f>
        <v/>
      </c>
      <c r="E183" s="5"/>
      <c r="F183" s="14"/>
      <c r="G183" s="14"/>
      <c r="H183" s="14"/>
      <c r="I183" s="15" t="str">
        <f aca="false">IF(A183="","",F183+G183-H183)</f>
        <v/>
      </c>
      <c r="J183" s="5"/>
    </row>
    <row r="184" customFormat="false" ht="15" hidden="false" customHeight="false" outlineLevel="0" collapsed="false">
      <c r="A184" s="5"/>
      <c r="B184" s="12"/>
      <c r="C184" s="12"/>
      <c r="D184" s="13" t="str">
        <f aca="false">IF(OR(B184="",C184=""),"",C184-B184)</f>
        <v/>
      </c>
      <c r="E184" s="5"/>
      <c r="F184" s="14"/>
      <c r="G184" s="14"/>
      <c r="H184" s="14"/>
      <c r="I184" s="15" t="str">
        <f aca="false">IF(A184="","",F184+G184-H184)</f>
        <v/>
      </c>
      <c r="J184" s="5"/>
    </row>
    <row r="185" customFormat="false" ht="15" hidden="false" customHeight="false" outlineLevel="0" collapsed="false">
      <c r="A185" s="5"/>
      <c r="B185" s="12"/>
      <c r="C185" s="12"/>
      <c r="D185" s="13" t="str">
        <f aca="false">IF(OR(B185="",C185=""),"",C185-B185)</f>
        <v/>
      </c>
      <c r="E185" s="5"/>
      <c r="F185" s="14"/>
      <c r="G185" s="14"/>
      <c r="H185" s="14"/>
      <c r="I185" s="15" t="str">
        <f aca="false">IF(A185="","",F185+G185-H185)</f>
        <v/>
      </c>
      <c r="J185" s="5"/>
    </row>
    <row r="186" customFormat="false" ht="15" hidden="false" customHeight="false" outlineLevel="0" collapsed="false">
      <c r="A186" s="5"/>
      <c r="B186" s="12"/>
      <c r="C186" s="12"/>
      <c r="D186" s="13" t="str">
        <f aca="false">IF(OR(B186="",C186=""),"",C186-B186)</f>
        <v/>
      </c>
      <c r="E186" s="5"/>
      <c r="F186" s="14"/>
      <c r="G186" s="14"/>
      <c r="H186" s="14"/>
      <c r="I186" s="15" t="str">
        <f aca="false">IF(A186="","",F186+G186-H186)</f>
        <v/>
      </c>
      <c r="J186" s="5"/>
    </row>
    <row r="187" customFormat="false" ht="15" hidden="false" customHeight="false" outlineLevel="0" collapsed="false">
      <c r="A187" s="5"/>
      <c r="B187" s="12"/>
      <c r="C187" s="12"/>
      <c r="D187" s="13" t="str">
        <f aca="false">IF(OR(B187="",C187=""),"",C187-B187)</f>
        <v/>
      </c>
      <c r="E187" s="5"/>
      <c r="F187" s="14"/>
      <c r="G187" s="14"/>
      <c r="H187" s="14"/>
      <c r="I187" s="15" t="str">
        <f aca="false">IF(A187="","",F187+G187-H187)</f>
        <v/>
      </c>
      <c r="J187" s="5"/>
    </row>
    <row r="188" customFormat="false" ht="15" hidden="false" customHeight="false" outlineLevel="0" collapsed="false">
      <c r="A188" s="5"/>
      <c r="B188" s="12"/>
      <c r="C188" s="12"/>
      <c r="D188" s="13" t="str">
        <f aca="false">IF(OR(B188="",C188=""),"",C188-B188)</f>
        <v/>
      </c>
      <c r="E188" s="5"/>
      <c r="F188" s="14"/>
      <c r="G188" s="14"/>
      <c r="H188" s="14"/>
      <c r="I188" s="15" t="str">
        <f aca="false">IF(A188="","",F188+G188-H188)</f>
        <v/>
      </c>
      <c r="J188" s="5"/>
    </row>
    <row r="189" customFormat="false" ht="15" hidden="false" customHeight="false" outlineLevel="0" collapsed="false">
      <c r="A189" s="5"/>
      <c r="B189" s="12"/>
      <c r="C189" s="12"/>
      <c r="D189" s="13" t="str">
        <f aca="false">IF(OR(B189="",C189=""),"",C189-B189)</f>
        <v/>
      </c>
      <c r="E189" s="5"/>
      <c r="F189" s="14"/>
      <c r="G189" s="14"/>
      <c r="H189" s="14"/>
      <c r="I189" s="15" t="str">
        <f aca="false">IF(A189="","",F189+G189-H189)</f>
        <v/>
      </c>
      <c r="J189" s="5"/>
    </row>
    <row r="190" customFormat="false" ht="15" hidden="false" customHeight="false" outlineLevel="0" collapsed="false">
      <c r="A190" s="5"/>
      <c r="B190" s="12"/>
      <c r="C190" s="12"/>
      <c r="D190" s="13" t="str">
        <f aca="false">IF(OR(B190="",C190=""),"",C190-B190)</f>
        <v/>
      </c>
      <c r="E190" s="5"/>
      <c r="F190" s="14"/>
      <c r="G190" s="14"/>
      <c r="H190" s="14"/>
      <c r="I190" s="15" t="str">
        <f aca="false">IF(A190="","",F190+G190-H190)</f>
        <v/>
      </c>
      <c r="J190" s="5"/>
    </row>
    <row r="191" customFormat="false" ht="15" hidden="false" customHeight="false" outlineLevel="0" collapsed="false">
      <c r="A191" s="5"/>
      <c r="B191" s="12"/>
      <c r="C191" s="12"/>
      <c r="D191" s="13" t="str">
        <f aca="false">IF(OR(B191="",C191=""),"",C191-B191)</f>
        <v/>
      </c>
      <c r="E191" s="5"/>
      <c r="F191" s="14"/>
      <c r="G191" s="14"/>
      <c r="H191" s="14"/>
      <c r="I191" s="15" t="str">
        <f aca="false">IF(A191="","",F191+G191-H191)</f>
        <v/>
      </c>
      <c r="J191" s="5"/>
    </row>
    <row r="192" customFormat="false" ht="15" hidden="false" customHeight="false" outlineLevel="0" collapsed="false">
      <c r="A192" s="5"/>
      <c r="B192" s="12"/>
      <c r="C192" s="12"/>
      <c r="D192" s="13" t="str">
        <f aca="false">IF(OR(B192="",C192=""),"",C192-B192)</f>
        <v/>
      </c>
      <c r="E192" s="5"/>
      <c r="F192" s="14"/>
      <c r="G192" s="14"/>
      <c r="H192" s="14"/>
      <c r="I192" s="15" t="str">
        <f aca="false">IF(A192="","",F192+G192-H192)</f>
        <v/>
      </c>
      <c r="J192" s="5"/>
    </row>
    <row r="193" customFormat="false" ht="15" hidden="false" customHeight="false" outlineLevel="0" collapsed="false">
      <c r="A193" s="5"/>
      <c r="B193" s="12"/>
      <c r="C193" s="12"/>
      <c r="D193" s="13" t="str">
        <f aca="false">IF(OR(B193="",C193=""),"",C193-B193)</f>
        <v/>
      </c>
      <c r="E193" s="5"/>
      <c r="F193" s="14"/>
      <c r="G193" s="14"/>
      <c r="H193" s="14"/>
      <c r="I193" s="15" t="str">
        <f aca="false">IF(A193="","",F193+G193-H193)</f>
        <v/>
      </c>
      <c r="J193" s="5"/>
    </row>
    <row r="194" customFormat="false" ht="15" hidden="false" customHeight="false" outlineLevel="0" collapsed="false">
      <c r="A194" s="5"/>
      <c r="B194" s="12"/>
      <c r="C194" s="12"/>
      <c r="D194" s="13" t="str">
        <f aca="false">IF(OR(B194="",C194=""),"",C194-B194)</f>
        <v/>
      </c>
      <c r="E194" s="5"/>
      <c r="F194" s="14"/>
      <c r="G194" s="14"/>
      <c r="H194" s="14"/>
      <c r="I194" s="15" t="str">
        <f aca="false">IF(A194="","",F194+G194-H194)</f>
        <v/>
      </c>
      <c r="J194" s="5"/>
    </row>
    <row r="195" customFormat="false" ht="15" hidden="false" customHeight="false" outlineLevel="0" collapsed="false">
      <c r="A195" s="5"/>
      <c r="B195" s="12"/>
      <c r="C195" s="12"/>
      <c r="D195" s="13" t="str">
        <f aca="false">IF(OR(B195="",C195=""),"",C195-B195)</f>
        <v/>
      </c>
      <c r="E195" s="5"/>
      <c r="F195" s="14"/>
      <c r="G195" s="14"/>
      <c r="H195" s="14"/>
      <c r="I195" s="15" t="str">
        <f aca="false">IF(A195="","",F195+G195-H195)</f>
        <v/>
      </c>
      <c r="J195" s="5"/>
    </row>
    <row r="196" customFormat="false" ht="15" hidden="false" customHeight="false" outlineLevel="0" collapsed="false">
      <c r="A196" s="5"/>
      <c r="B196" s="12"/>
      <c r="C196" s="12"/>
      <c r="D196" s="13" t="str">
        <f aca="false">IF(OR(B196="",C196=""),"",C196-B196)</f>
        <v/>
      </c>
      <c r="E196" s="5"/>
      <c r="F196" s="14"/>
      <c r="G196" s="14"/>
      <c r="H196" s="14"/>
      <c r="I196" s="15" t="str">
        <f aca="false">IF(A196="","",F196+G196-H196)</f>
        <v/>
      </c>
      <c r="J196" s="5"/>
    </row>
    <row r="197" customFormat="false" ht="15" hidden="false" customHeight="false" outlineLevel="0" collapsed="false">
      <c r="A197" s="5"/>
      <c r="B197" s="12"/>
      <c r="C197" s="12"/>
      <c r="D197" s="13" t="str">
        <f aca="false">IF(OR(B197="",C197=""),"",C197-B197)</f>
        <v/>
      </c>
      <c r="E197" s="5"/>
      <c r="F197" s="14"/>
      <c r="G197" s="14"/>
      <c r="H197" s="14"/>
      <c r="I197" s="15" t="str">
        <f aca="false">IF(A197="","",F197+G197-H197)</f>
        <v/>
      </c>
      <c r="J197" s="5"/>
    </row>
    <row r="198" customFormat="false" ht="15" hidden="false" customHeight="false" outlineLevel="0" collapsed="false">
      <c r="A198" s="5"/>
      <c r="B198" s="12"/>
      <c r="C198" s="12"/>
      <c r="D198" s="13" t="str">
        <f aca="false">IF(OR(B198="",C198=""),"",C198-B198)</f>
        <v/>
      </c>
      <c r="E198" s="5"/>
      <c r="F198" s="14"/>
      <c r="G198" s="14"/>
      <c r="H198" s="14"/>
      <c r="I198" s="15" t="str">
        <f aca="false">IF(A198="","",F198+G198-H198)</f>
        <v/>
      </c>
      <c r="J198" s="5"/>
    </row>
    <row r="199" customFormat="false" ht="15" hidden="false" customHeight="false" outlineLevel="0" collapsed="false">
      <c r="A199" s="5"/>
      <c r="B199" s="12"/>
      <c r="C199" s="12"/>
      <c r="D199" s="13" t="str">
        <f aca="false">IF(OR(B199="",C199=""),"",C199-B199)</f>
        <v/>
      </c>
      <c r="E199" s="5"/>
      <c r="F199" s="14"/>
      <c r="G199" s="14"/>
      <c r="H199" s="14"/>
      <c r="I199" s="15" t="str">
        <f aca="false">IF(A199="","",F199+G199-H199)</f>
        <v/>
      </c>
      <c r="J199" s="5"/>
    </row>
    <row r="200" customFormat="false" ht="15" hidden="false" customHeight="false" outlineLevel="0" collapsed="false">
      <c r="A200" s="5"/>
      <c r="B200" s="12"/>
      <c r="C200" s="12"/>
      <c r="D200" s="13" t="str">
        <f aca="false">IF(OR(B200="",C200=""),"",C200-B200)</f>
        <v/>
      </c>
      <c r="E200" s="5"/>
      <c r="F200" s="14"/>
      <c r="G200" s="14"/>
      <c r="H200" s="14"/>
      <c r="I200" s="15" t="str">
        <f aca="false">IF(A200="","",F200+G200-H200)</f>
        <v/>
      </c>
      <c r="J200" s="5"/>
    </row>
    <row r="201" customFormat="false" ht="15" hidden="false" customHeight="false" outlineLevel="0" collapsed="false">
      <c r="A201" s="5"/>
      <c r="B201" s="12"/>
      <c r="C201" s="12"/>
      <c r="D201" s="13" t="str">
        <f aca="false">IF(OR(B201="",C201=""),"",C201-B201)</f>
        <v/>
      </c>
      <c r="E201" s="5"/>
      <c r="F201" s="14"/>
      <c r="G201" s="14"/>
      <c r="H201" s="14"/>
      <c r="I201" s="15" t="str">
        <f aca="false">IF(A201="","",F201+G201-H201)</f>
        <v/>
      </c>
      <c r="J201" s="5"/>
    </row>
    <row r="202" customFormat="false" ht="15" hidden="false" customHeight="false" outlineLevel="0" collapsed="false">
      <c r="A202" s="5"/>
      <c r="B202" s="12"/>
      <c r="C202" s="12"/>
      <c r="D202" s="13" t="str">
        <f aca="false">IF(OR(B202="",C202=""),"",C202-B202)</f>
        <v/>
      </c>
      <c r="E202" s="5"/>
      <c r="F202" s="14"/>
      <c r="G202" s="14"/>
      <c r="H202" s="14"/>
      <c r="I202" s="15" t="str">
        <f aca="false">IF(A202="","",F202+G202-H202)</f>
        <v/>
      </c>
      <c r="J202" s="5"/>
    </row>
    <row r="203" customFormat="false" ht="15" hidden="false" customHeight="false" outlineLevel="0" collapsed="false">
      <c r="A203" s="5"/>
      <c r="B203" s="12"/>
      <c r="C203" s="12"/>
      <c r="D203" s="13" t="str">
        <f aca="false">IF(OR(B203="",C203=""),"",C203-B203)</f>
        <v/>
      </c>
      <c r="E203" s="5"/>
      <c r="F203" s="14"/>
      <c r="G203" s="14"/>
      <c r="H203" s="14"/>
      <c r="I203" s="15" t="str">
        <f aca="false">IF(A203="","",F203+G203-H203)</f>
        <v/>
      </c>
      <c r="J203" s="5"/>
    </row>
    <row r="204" customFormat="false" ht="15" hidden="false" customHeight="false" outlineLevel="0" collapsed="false">
      <c r="A204" s="5"/>
      <c r="B204" s="12"/>
      <c r="C204" s="12"/>
      <c r="D204" s="13" t="str">
        <f aca="false">IF(OR(B204="",C204=""),"",C204-B204)</f>
        <v/>
      </c>
      <c r="E204" s="5"/>
      <c r="F204" s="14"/>
      <c r="G204" s="14"/>
      <c r="H204" s="14"/>
      <c r="I204" s="15" t="str">
        <f aca="false">IF(A204="","",F204+G204-H204)</f>
        <v/>
      </c>
      <c r="J204" s="5"/>
    </row>
    <row r="205" customFormat="false" ht="15" hidden="false" customHeight="false" outlineLevel="0" collapsed="false">
      <c r="A205" s="5"/>
      <c r="B205" s="12"/>
      <c r="C205" s="12"/>
      <c r="D205" s="13" t="str">
        <f aca="false">IF(OR(B205="",C205=""),"",C205-B205)</f>
        <v/>
      </c>
      <c r="E205" s="5"/>
      <c r="F205" s="14"/>
      <c r="G205" s="14"/>
      <c r="H205" s="14"/>
      <c r="I205" s="15" t="str">
        <f aca="false">IF(A205="","",F205+G205-H205)</f>
        <v/>
      </c>
      <c r="J205" s="5"/>
    </row>
    <row r="206" customFormat="false" ht="15" hidden="false" customHeight="false" outlineLevel="0" collapsed="false">
      <c r="A206" s="5"/>
      <c r="B206" s="12"/>
      <c r="C206" s="12"/>
      <c r="D206" s="13" t="str">
        <f aca="false">IF(OR(B206="",C206=""),"",C206-B206)</f>
        <v/>
      </c>
      <c r="E206" s="5"/>
      <c r="F206" s="14"/>
      <c r="G206" s="14"/>
      <c r="H206" s="14"/>
      <c r="I206" s="15" t="str">
        <f aca="false">IF(A206="","",F206+G206-H206)</f>
        <v/>
      </c>
      <c r="J206" s="5"/>
    </row>
    <row r="207" customFormat="false" ht="15" hidden="false" customHeight="false" outlineLevel="0" collapsed="false">
      <c r="A207" s="5"/>
      <c r="B207" s="12"/>
      <c r="C207" s="12"/>
      <c r="D207" s="13" t="str">
        <f aca="false">IF(OR(B207="",C207=""),"",C207-B207)</f>
        <v/>
      </c>
      <c r="E207" s="5"/>
      <c r="F207" s="14"/>
      <c r="G207" s="14"/>
      <c r="H207" s="14"/>
      <c r="I207" s="15" t="str">
        <f aca="false">IF(A207="","",F207+G207-H207)</f>
        <v/>
      </c>
      <c r="J207" s="5"/>
    </row>
    <row r="208" customFormat="false" ht="15" hidden="false" customHeight="false" outlineLevel="0" collapsed="false">
      <c r="A208" s="5"/>
      <c r="B208" s="12"/>
      <c r="C208" s="12"/>
      <c r="D208" s="13" t="str">
        <f aca="false">IF(OR(B208="",C208=""),"",C208-B208)</f>
        <v/>
      </c>
      <c r="E208" s="5"/>
      <c r="F208" s="14"/>
      <c r="G208" s="14"/>
      <c r="H208" s="14"/>
      <c r="I208" s="15" t="str">
        <f aca="false">IF(A208="","",F208+G208-H208)</f>
        <v/>
      </c>
      <c r="J208" s="5"/>
    </row>
    <row r="209" customFormat="false" ht="15" hidden="false" customHeight="false" outlineLevel="0" collapsed="false">
      <c r="A209" s="5"/>
      <c r="B209" s="12"/>
      <c r="C209" s="12"/>
      <c r="D209" s="13" t="str">
        <f aca="false">IF(OR(B209="",C209=""),"",C209-B209)</f>
        <v/>
      </c>
      <c r="E209" s="5"/>
      <c r="F209" s="14"/>
      <c r="G209" s="14"/>
      <c r="H209" s="14"/>
      <c r="I209" s="15" t="str">
        <f aca="false">IF(A209="","",F209+G209-H209)</f>
        <v/>
      </c>
      <c r="J209" s="5"/>
    </row>
    <row r="210" customFormat="false" ht="15" hidden="false" customHeight="false" outlineLevel="0" collapsed="false">
      <c r="A210" s="5"/>
      <c r="B210" s="12"/>
      <c r="C210" s="12"/>
      <c r="D210" s="13" t="str">
        <f aca="false">IF(OR(B210="",C210=""),"",C210-B210)</f>
        <v/>
      </c>
      <c r="E210" s="5"/>
      <c r="F210" s="14"/>
      <c r="G210" s="14"/>
      <c r="H210" s="14"/>
      <c r="I210" s="15" t="str">
        <f aca="false">IF(A210="","",F210+G210-H210)</f>
        <v/>
      </c>
      <c r="J210" s="5"/>
    </row>
    <row r="211" customFormat="false" ht="15" hidden="false" customHeight="false" outlineLevel="0" collapsed="false">
      <c r="A211" s="5"/>
      <c r="B211" s="12"/>
      <c r="C211" s="12"/>
      <c r="D211" s="13" t="str">
        <f aca="false">IF(OR(B211="",C211=""),"",C211-B211)</f>
        <v/>
      </c>
      <c r="E211" s="5"/>
      <c r="F211" s="14"/>
      <c r="G211" s="14"/>
      <c r="H211" s="14"/>
      <c r="I211" s="15" t="str">
        <f aca="false">IF(A211="","",F211+G211-H211)</f>
        <v/>
      </c>
      <c r="J211" s="5"/>
    </row>
    <row r="212" customFormat="false" ht="15" hidden="false" customHeight="false" outlineLevel="0" collapsed="false">
      <c r="A212" s="5"/>
      <c r="B212" s="12"/>
      <c r="C212" s="12"/>
      <c r="D212" s="13" t="str">
        <f aca="false">IF(OR(B212="",C212=""),"",C212-B212)</f>
        <v/>
      </c>
      <c r="E212" s="5"/>
      <c r="F212" s="14"/>
      <c r="G212" s="14"/>
      <c r="H212" s="14"/>
      <c r="I212" s="15" t="str">
        <f aca="false">IF(A212="","",F212+G212-H212)</f>
        <v/>
      </c>
      <c r="J212" s="5"/>
    </row>
    <row r="213" customFormat="false" ht="15" hidden="false" customHeight="false" outlineLevel="0" collapsed="false">
      <c r="A213" s="5"/>
      <c r="B213" s="12"/>
      <c r="C213" s="12"/>
      <c r="D213" s="13" t="str">
        <f aca="false">IF(OR(B213="",C213=""),"",C213-B213)</f>
        <v/>
      </c>
      <c r="E213" s="5"/>
      <c r="F213" s="14"/>
      <c r="G213" s="14"/>
      <c r="H213" s="14"/>
      <c r="I213" s="15" t="str">
        <f aca="false">IF(A213="","",F213+G213-H213)</f>
        <v/>
      </c>
      <c r="J213" s="5"/>
    </row>
    <row r="214" customFormat="false" ht="15" hidden="false" customHeight="false" outlineLevel="0" collapsed="false">
      <c r="A214" s="5"/>
      <c r="B214" s="12"/>
      <c r="C214" s="12"/>
      <c r="D214" s="13" t="str">
        <f aca="false">IF(OR(B214="",C214=""),"",C214-B214)</f>
        <v/>
      </c>
      <c r="E214" s="5"/>
      <c r="F214" s="14"/>
      <c r="G214" s="14"/>
      <c r="H214" s="14"/>
      <c r="I214" s="15" t="str">
        <f aca="false">IF(A214="","",F214+G214-H214)</f>
        <v/>
      </c>
      <c r="J214" s="5"/>
    </row>
    <row r="215" customFormat="false" ht="15" hidden="false" customHeight="false" outlineLevel="0" collapsed="false">
      <c r="A215" s="5"/>
      <c r="B215" s="12"/>
      <c r="C215" s="12"/>
      <c r="D215" s="13" t="str">
        <f aca="false">IF(OR(B215="",C215=""),"",C215-B215)</f>
        <v/>
      </c>
      <c r="E215" s="5"/>
      <c r="F215" s="14"/>
      <c r="G215" s="14"/>
      <c r="H215" s="14"/>
      <c r="I215" s="15" t="str">
        <f aca="false">IF(A215="","",F215+G215-H215)</f>
        <v/>
      </c>
      <c r="J215" s="5"/>
    </row>
    <row r="216" customFormat="false" ht="15" hidden="false" customHeight="false" outlineLevel="0" collapsed="false">
      <c r="A216" s="5"/>
      <c r="B216" s="12"/>
      <c r="C216" s="12"/>
      <c r="D216" s="13" t="str">
        <f aca="false">IF(OR(B216="",C216=""),"",C216-B216)</f>
        <v/>
      </c>
      <c r="E216" s="5"/>
      <c r="F216" s="14"/>
      <c r="G216" s="14"/>
      <c r="H216" s="14"/>
      <c r="I216" s="15" t="str">
        <f aca="false">IF(A216="","",F216+G216-H216)</f>
        <v/>
      </c>
      <c r="J216" s="5"/>
    </row>
    <row r="217" customFormat="false" ht="15" hidden="false" customHeight="false" outlineLevel="0" collapsed="false">
      <c r="A217" s="5"/>
      <c r="B217" s="12"/>
      <c r="C217" s="12"/>
      <c r="D217" s="13" t="str">
        <f aca="false">IF(OR(B217="",C217=""),"",C217-B217)</f>
        <v/>
      </c>
      <c r="E217" s="5"/>
      <c r="F217" s="14"/>
      <c r="G217" s="14"/>
      <c r="H217" s="14"/>
      <c r="I217" s="15" t="str">
        <f aca="false">IF(A217="","",F217+G217-H217)</f>
        <v/>
      </c>
      <c r="J217" s="5"/>
    </row>
    <row r="218" customFormat="false" ht="15" hidden="false" customHeight="false" outlineLevel="0" collapsed="false">
      <c r="A218" s="5"/>
      <c r="B218" s="12"/>
      <c r="C218" s="12"/>
      <c r="D218" s="13" t="str">
        <f aca="false">IF(OR(B218="",C218=""),"",C218-B218)</f>
        <v/>
      </c>
      <c r="E218" s="5"/>
      <c r="F218" s="14"/>
      <c r="G218" s="14"/>
      <c r="H218" s="14"/>
      <c r="I218" s="15" t="str">
        <f aca="false">IF(A218="","",F218+G218-H218)</f>
        <v/>
      </c>
      <c r="J218" s="5"/>
    </row>
    <row r="219" customFormat="false" ht="15" hidden="false" customHeight="false" outlineLevel="0" collapsed="false">
      <c r="A219" s="5"/>
      <c r="B219" s="12"/>
      <c r="C219" s="12"/>
      <c r="D219" s="13" t="str">
        <f aca="false">IF(OR(B219="",C219=""),"",C219-B219)</f>
        <v/>
      </c>
      <c r="E219" s="5"/>
      <c r="F219" s="14"/>
      <c r="G219" s="14"/>
      <c r="H219" s="14"/>
      <c r="I219" s="15" t="str">
        <f aca="false">IF(A219="","",F219+G219-H219)</f>
        <v/>
      </c>
      <c r="J219" s="5"/>
    </row>
    <row r="220" customFormat="false" ht="15" hidden="false" customHeight="false" outlineLevel="0" collapsed="false">
      <c r="A220" s="5"/>
      <c r="B220" s="12"/>
      <c r="C220" s="12"/>
      <c r="D220" s="13" t="str">
        <f aca="false">IF(OR(B220="",C220=""),"",C220-B220)</f>
        <v/>
      </c>
      <c r="E220" s="5"/>
      <c r="F220" s="14"/>
      <c r="G220" s="14"/>
      <c r="H220" s="14"/>
      <c r="I220" s="15" t="str">
        <f aca="false">IF(A220="","",F220+G220-H220)</f>
        <v/>
      </c>
      <c r="J220" s="5"/>
    </row>
    <row r="221" customFormat="false" ht="15" hidden="false" customHeight="false" outlineLevel="0" collapsed="false">
      <c r="A221" s="5"/>
      <c r="B221" s="12"/>
      <c r="C221" s="12"/>
      <c r="D221" s="13" t="str">
        <f aca="false">IF(OR(B221="",C221=""),"",C221-B221)</f>
        <v/>
      </c>
      <c r="E221" s="5"/>
      <c r="F221" s="14"/>
      <c r="G221" s="14"/>
      <c r="H221" s="14"/>
      <c r="I221" s="15" t="str">
        <f aca="false">IF(A221="","",F221+G221-H221)</f>
        <v/>
      </c>
      <c r="J221" s="5"/>
    </row>
    <row r="222" customFormat="false" ht="15" hidden="false" customHeight="false" outlineLevel="0" collapsed="false">
      <c r="A222" s="5"/>
      <c r="B222" s="12"/>
      <c r="C222" s="12"/>
      <c r="D222" s="13" t="str">
        <f aca="false">IF(OR(B222="",C222=""),"",C222-B222)</f>
        <v/>
      </c>
      <c r="E222" s="5"/>
      <c r="F222" s="14"/>
      <c r="G222" s="14"/>
      <c r="H222" s="14"/>
      <c r="I222" s="15" t="str">
        <f aca="false">IF(A222="","",F222+G222-H222)</f>
        <v/>
      </c>
      <c r="J222" s="5"/>
    </row>
    <row r="223" customFormat="false" ht="15" hidden="false" customHeight="false" outlineLevel="0" collapsed="false">
      <c r="A223" s="5"/>
      <c r="B223" s="12"/>
      <c r="C223" s="12"/>
      <c r="D223" s="13" t="str">
        <f aca="false">IF(OR(B223="",C223=""),"",C223-B223)</f>
        <v/>
      </c>
      <c r="E223" s="5"/>
      <c r="F223" s="14"/>
      <c r="G223" s="14"/>
      <c r="H223" s="14"/>
      <c r="I223" s="15" t="str">
        <f aca="false">IF(A223="","",F223+G223-H223)</f>
        <v/>
      </c>
      <c r="J223" s="5"/>
    </row>
    <row r="224" customFormat="false" ht="15" hidden="false" customHeight="false" outlineLevel="0" collapsed="false">
      <c r="A224" s="5"/>
      <c r="B224" s="12"/>
      <c r="C224" s="12"/>
      <c r="D224" s="13" t="str">
        <f aca="false">IF(OR(B224="",C224=""),"",C224-B224)</f>
        <v/>
      </c>
      <c r="E224" s="5"/>
      <c r="F224" s="14"/>
      <c r="G224" s="14"/>
      <c r="H224" s="14"/>
      <c r="I224" s="15" t="str">
        <f aca="false">IF(A224="","",F224+G224-H224)</f>
        <v/>
      </c>
      <c r="J224" s="5"/>
    </row>
    <row r="225" customFormat="false" ht="15" hidden="false" customHeight="false" outlineLevel="0" collapsed="false">
      <c r="A225" s="5"/>
      <c r="B225" s="12"/>
      <c r="C225" s="12"/>
      <c r="D225" s="13" t="str">
        <f aca="false">IF(OR(B225="",C225=""),"",C225-B225)</f>
        <v/>
      </c>
      <c r="E225" s="5"/>
      <c r="F225" s="14"/>
      <c r="G225" s="14"/>
      <c r="H225" s="14"/>
      <c r="I225" s="15" t="str">
        <f aca="false">IF(A225="","",F225+G225-H225)</f>
        <v/>
      </c>
      <c r="J225" s="5"/>
    </row>
    <row r="226" customFormat="false" ht="15" hidden="false" customHeight="false" outlineLevel="0" collapsed="false">
      <c r="A226" s="5"/>
      <c r="B226" s="12"/>
      <c r="C226" s="12"/>
      <c r="D226" s="13" t="str">
        <f aca="false">IF(OR(B226="",C226=""),"",C226-B226)</f>
        <v/>
      </c>
      <c r="E226" s="5"/>
      <c r="F226" s="14"/>
      <c r="G226" s="14"/>
      <c r="H226" s="14"/>
      <c r="I226" s="15" t="str">
        <f aca="false">IF(A226="","",F226+G226-H226)</f>
        <v/>
      </c>
      <c r="J226" s="5"/>
    </row>
    <row r="227" customFormat="false" ht="15" hidden="false" customHeight="false" outlineLevel="0" collapsed="false">
      <c r="A227" s="5"/>
      <c r="B227" s="12"/>
      <c r="C227" s="12"/>
      <c r="D227" s="13" t="str">
        <f aca="false">IF(OR(B227="",C227=""),"",C227-B227)</f>
        <v/>
      </c>
      <c r="E227" s="5"/>
      <c r="F227" s="14"/>
      <c r="G227" s="14"/>
      <c r="H227" s="14"/>
      <c r="I227" s="15" t="str">
        <f aca="false">IF(A227="","",F227+G227-H227)</f>
        <v/>
      </c>
      <c r="J227" s="5"/>
    </row>
    <row r="228" customFormat="false" ht="15" hidden="false" customHeight="false" outlineLevel="0" collapsed="false">
      <c r="A228" s="5"/>
      <c r="B228" s="12"/>
      <c r="C228" s="12"/>
      <c r="D228" s="13" t="str">
        <f aca="false">IF(OR(B228="",C228=""),"",C228-B228)</f>
        <v/>
      </c>
      <c r="E228" s="5"/>
      <c r="F228" s="14"/>
      <c r="G228" s="14"/>
      <c r="H228" s="14"/>
      <c r="I228" s="15" t="str">
        <f aca="false">IF(A228="","",F228+G228-H228)</f>
        <v/>
      </c>
      <c r="J228" s="5"/>
    </row>
    <row r="229" customFormat="false" ht="15" hidden="false" customHeight="false" outlineLevel="0" collapsed="false">
      <c r="A229" s="5"/>
      <c r="B229" s="12"/>
      <c r="C229" s="12"/>
      <c r="D229" s="13" t="str">
        <f aca="false">IF(OR(B229="",C229=""),"",C229-B229)</f>
        <v/>
      </c>
      <c r="E229" s="5"/>
      <c r="F229" s="14"/>
      <c r="G229" s="14"/>
      <c r="H229" s="14"/>
      <c r="I229" s="15" t="str">
        <f aca="false">IF(A229="","",F229+G229-H229)</f>
        <v/>
      </c>
      <c r="J229" s="5"/>
    </row>
    <row r="230" customFormat="false" ht="15" hidden="false" customHeight="false" outlineLevel="0" collapsed="false">
      <c r="A230" s="5"/>
      <c r="B230" s="12"/>
      <c r="C230" s="12"/>
      <c r="D230" s="13" t="str">
        <f aca="false">IF(OR(B230="",C230=""),"",C230-B230)</f>
        <v/>
      </c>
      <c r="E230" s="5"/>
      <c r="F230" s="14"/>
      <c r="G230" s="14"/>
      <c r="H230" s="14"/>
      <c r="I230" s="15" t="str">
        <f aca="false">IF(A230="","",F230+G230-H230)</f>
        <v/>
      </c>
      <c r="J230" s="5"/>
    </row>
    <row r="231" customFormat="false" ht="15" hidden="false" customHeight="false" outlineLevel="0" collapsed="false">
      <c r="A231" s="5"/>
      <c r="B231" s="12"/>
      <c r="C231" s="12"/>
      <c r="D231" s="13" t="str">
        <f aca="false">IF(OR(B231="",C231=""),"",C231-B231)</f>
        <v/>
      </c>
      <c r="E231" s="5"/>
      <c r="F231" s="14"/>
      <c r="G231" s="14"/>
      <c r="H231" s="14"/>
      <c r="I231" s="15" t="str">
        <f aca="false">IF(A231="","",F231+G231-H231)</f>
        <v/>
      </c>
      <c r="J231" s="5"/>
    </row>
    <row r="232" customFormat="false" ht="15" hidden="false" customHeight="false" outlineLevel="0" collapsed="false">
      <c r="A232" s="5"/>
      <c r="B232" s="12"/>
      <c r="C232" s="12"/>
      <c r="D232" s="13" t="str">
        <f aca="false">IF(OR(B232="",C232=""),"",C232-B232)</f>
        <v/>
      </c>
      <c r="E232" s="5"/>
      <c r="F232" s="14"/>
      <c r="G232" s="14"/>
      <c r="H232" s="14"/>
      <c r="I232" s="15" t="str">
        <f aca="false">IF(A232="","",F232+G232-H232)</f>
        <v/>
      </c>
      <c r="J232" s="5"/>
    </row>
    <row r="233" customFormat="false" ht="15" hidden="false" customHeight="false" outlineLevel="0" collapsed="false">
      <c r="A233" s="5"/>
      <c r="B233" s="12"/>
      <c r="C233" s="12"/>
      <c r="D233" s="13" t="str">
        <f aca="false">IF(OR(B233="",C233=""),"",C233-B233)</f>
        <v/>
      </c>
      <c r="E233" s="5"/>
      <c r="F233" s="14"/>
      <c r="G233" s="14"/>
      <c r="H233" s="14"/>
      <c r="I233" s="15" t="str">
        <f aca="false">IF(A233="","",F233+G233-H233)</f>
        <v/>
      </c>
      <c r="J233" s="5"/>
    </row>
    <row r="234" customFormat="false" ht="15" hidden="false" customHeight="false" outlineLevel="0" collapsed="false">
      <c r="A234" s="5"/>
      <c r="B234" s="12"/>
      <c r="C234" s="12"/>
      <c r="D234" s="13" t="str">
        <f aca="false">IF(OR(B234="",C234=""),"",C234-B234)</f>
        <v/>
      </c>
      <c r="E234" s="5"/>
      <c r="F234" s="14"/>
      <c r="G234" s="14"/>
      <c r="H234" s="14"/>
      <c r="I234" s="15" t="str">
        <f aca="false">IF(A234="","",F234+G234-H234)</f>
        <v/>
      </c>
      <c r="J234" s="5"/>
    </row>
    <row r="235" customFormat="false" ht="15" hidden="false" customHeight="false" outlineLevel="0" collapsed="false">
      <c r="A235" s="5"/>
      <c r="B235" s="12"/>
      <c r="C235" s="12"/>
      <c r="D235" s="13" t="str">
        <f aca="false">IF(OR(B235="",C235=""),"",C235-B235)</f>
        <v/>
      </c>
      <c r="E235" s="5"/>
      <c r="F235" s="14"/>
      <c r="G235" s="14"/>
      <c r="H235" s="14"/>
      <c r="I235" s="15" t="str">
        <f aca="false">IF(A235="","",F235+G235-H235)</f>
        <v/>
      </c>
      <c r="J235" s="5"/>
    </row>
    <row r="236" customFormat="false" ht="15" hidden="false" customHeight="false" outlineLevel="0" collapsed="false">
      <c r="A236" s="5"/>
      <c r="B236" s="12"/>
      <c r="C236" s="12"/>
      <c r="D236" s="13" t="str">
        <f aca="false">IF(OR(B236="",C236=""),"",C236-B236)</f>
        <v/>
      </c>
      <c r="E236" s="5"/>
      <c r="F236" s="14"/>
      <c r="G236" s="14"/>
      <c r="H236" s="14"/>
      <c r="I236" s="15" t="str">
        <f aca="false">IF(A236="","",F236+G236-H236)</f>
        <v/>
      </c>
      <c r="J236" s="5"/>
    </row>
    <row r="237" customFormat="false" ht="15" hidden="false" customHeight="false" outlineLevel="0" collapsed="false">
      <c r="A237" s="5"/>
      <c r="B237" s="12"/>
      <c r="C237" s="12"/>
      <c r="D237" s="13" t="str">
        <f aca="false">IF(OR(B237="",C237=""),"",C237-B237)</f>
        <v/>
      </c>
      <c r="E237" s="5"/>
      <c r="F237" s="14"/>
      <c r="G237" s="14"/>
      <c r="H237" s="14"/>
      <c r="I237" s="15" t="str">
        <f aca="false">IF(A237="","",F237+G237-H237)</f>
        <v/>
      </c>
      <c r="J237" s="5"/>
    </row>
    <row r="238" customFormat="false" ht="15" hidden="false" customHeight="false" outlineLevel="0" collapsed="false">
      <c r="A238" s="5"/>
      <c r="B238" s="12"/>
      <c r="C238" s="12"/>
      <c r="D238" s="13" t="str">
        <f aca="false">IF(OR(B238="",C238=""),"",C238-B238)</f>
        <v/>
      </c>
      <c r="E238" s="5"/>
      <c r="F238" s="14"/>
      <c r="G238" s="14"/>
      <c r="H238" s="14"/>
      <c r="I238" s="15" t="str">
        <f aca="false">IF(A238="","",F238+G238-H238)</f>
        <v/>
      </c>
      <c r="J238" s="5"/>
    </row>
    <row r="239" customFormat="false" ht="15" hidden="false" customHeight="false" outlineLevel="0" collapsed="false">
      <c r="A239" s="5"/>
      <c r="B239" s="12"/>
      <c r="C239" s="12"/>
      <c r="D239" s="13" t="str">
        <f aca="false">IF(OR(B239="",C239=""),"",C239-B239)</f>
        <v/>
      </c>
      <c r="E239" s="5"/>
      <c r="F239" s="14"/>
      <c r="G239" s="14"/>
      <c r="H239" s="14"/>
      <c r="I239" s="15" t="str">
        <f aca="false">IF(A239="","",F239+G239-H239)</f>
        <v/>
      </c>
      <c r="J239" s="5"/>
    </row>
    <row r="240" customFormat="false" ht="15" hidden="false" customHeight="false" outlineLevel="0" collapsed="false">
      <c r="A240" s="5"/>
      <c r="B240" s="12"/>
      <c r="C240" s="12"/>
      <c r="D240" s="13" t="str">
        <f aca="false">IF(OR(B240="",C240=""),"",C240-B240)</f>
        <v/>
      </c>
      <c r="E240" s="5"/>
      <c r="F240" s="14"/>
      <c r="G240" s="14"/>
      <c r="H240" s="14"/>
      <c r="I240" s="15" t="str">
        <f aca="false">IF(A240="","",F240+G240-H240)</f>
        <v/>
      </c>
      <c r="J240" s="5"/>
    </row>
    <row r="241" customFormat="false" ht="15" hidden="false" customHeight="false" outlineLevel="0" collapsed="false">
      <c r="A241" s="5"/>
      <c r="B241" s="12"/>
      <c r="C241" s="12"/>
      <c r="D241" s="13" t="str">
        <f aca="false">IF(OR(B241="",C241=""),"",C241-B241)</f>
        <v/>
      </c>
      <c r="E241" s="5"/>
      <c r="F241" s="14"/>
      <c r="G241" s="14"/>
      <c r="H241" s="14"/>
      <c r="I241" s="15" t="str">
        <f aca="false">IF(A241="","",F241+G241-H241)</f>
        <v/>
      </c>
      <c r="J241" s="5"/>
    </row>
    <row r="242" customFormat="false" ht="15" hidden="false" customHeight="false" outlineLevel="0" collapsed="false">
      <c r="A242" s="5"/>
      <c r="B242" s="12"/>
      <c r="C242" s="12"/>
      <c r="D242" s="13" t="str">
        <f aca="false">IF(OR(B242="",C242=""),"",C242-B242)</f>
        <v/>
      </c>
      <c r="E242" s="5"/>
      <c r="F242" s="14"/>
      <c r="G242" s="14"/>
      <c r="H242" s="14"/>
      <c r="I242" s="15" t="str">
        <f aca="false">IF(A242="","",F242+G242-H242)</f>
        <v/>
      </c>
      <c r="J242" s="5"/>
    </row>
    <row r="243" customFormat="false" ht="15" hidden="false" customHeight="false" outlineLevel="0" collapsed="false">
      <c r="A243" s="5"/>
      <c r="B243" s="12"/>
      <c r="C243" s="12"/>
      <c r="D243" s="13" t="str">
        <f aca="false">IF(OR(B243="",C243=""),"",C243-B243)</f>
        <v/>
      </c>
      <c r="E243" s="5"/>
      <c r="F243" s="14"/>
      <c r="G243" s="14"/>
      <c r="H243" s="14"/>
      <c r="I243" s="15" t="str">
        <f aca="false">IF(A243="","",F243+G243-H243)</f>
        <v/>
      </c>
      <c r="J243" s="5"/>
    </row>
    <row r="244" customFormat="false" ht="15" hidden="false" customHeight="false" outlineLevel="0" collapsed="false">
      <c r="A244" s="5"/>
      <c r="B244" s="12"/>
      <c r="C244" s="12"/>
      <c r="D244" s="13" t="str">
        <f aca="false">IF(OR(B244="",C244=""),"",C244-B244)</f>
        <v/>
      </c>
      <c r="E244" s="5"/>
      <c r="F244" s="14"/>
      <c r="G244" s="14"/>
      <c r="H244" s="14"/>
      <c r="I244" s="15" t="str">
        <f aca="false">IF(A244="","",F244+G244-H244)</f>
        <v/>
      </c>
      <c r="J244" s="5"/>
    </row>
    <row r="245" customFormat="false" ht="15" hidden="false" customHeight="false" outlineLevel="0" collapsed="false">
      <c r="A245" s="5"/>
      <c r="B245" s="12"/>
      <c r="C245" s="12"/>
      <c r="D245" s="13" t="str">
        <f aca="false">IF(OR(B245="",C245=""),"",C245-B245)</f>
        <v/>
      </c>
      <c r="E245" s="5"/>
      <c r="F245" s="14"/>
      <c r="G245" s="14"/>
      <c r="H245" s="14"/>
      <c r="I245" s="15" t="str">
        <f aca="false">IF(A245="","",F245+G245-H245)</f>
        <v/>
      </c>
      <c r="J245" s="5"/>
    </row>
    <row r="246" customFormat="false" ht="15" hidden="false" customHeight="false" outlineLevel="0" collapsed="false">
      <c r="A246" s="5"/>
      <c r="B246" s="12"/>
      <c r="C246" s="12"/>
      <c r="D246" s="13" t="str">
        <f aca="false">IF(OR(B246="",C246=""),"",C246-B246)</f>
        <v/>
      </c>
      <c r="E246" s="5"/>
      <c r="F246" s="14"/>
      <c r="G246" s="14"/>
      <c r="H246" s="14"/>
      <c r="I246" s="15" t="str">
        <f aca="false">IF(A246="","",F246+G246-H246)</f>
        <v/>
      </c>
      <c r="J246" s="5"/>
    </row>
    <row r="247" customFormat="false" ht="15" hidden="false" customHeight="false" outlineLevel="0" collapsed="false">
      <c r="A247" s="5"/>
      <c r="B247" s="12"/>
      <c r="C247" s="12"/>
      <c r="D247" s="13" t="str">
        <f aca="false">IF(OR(B247="",C247=""),"",C247-B247)</f>
        <v/>
      </c>
      <c r="E247" s="5"/>
      <c r="F247" s="14"/>
      <c r="G247" s="14"/>
      <c r="H247" s="14"/>
      <c r="I247" s="15" t="str">
        <f aca="false">IF(A247="","",F247+G247-H247)</f>
        <v/>
      </c>
      <c r="J247" s="5"/>
    </row>
    <row r="248" customFormat="false" ht="15" hidden="false" customHeight="false" outlineLevel="0" collapsed="false">
      <c r="A248" s="5"/>
      <c r="B248" s="12"/>
      <c r="C248" s="12"/>
      <c r="D248" s="13" t="str">
        <f aca="false">IF(OR(B248="",C248=""),"",C248-B248)</f>
        <v/>
      </c>
      <c r="E248" s="5"/>
      <c r="F248" s="14"/>
      <c r="G248" s="14"/>
      <c r="H248" s="14"/>
      <c r="I248" s="15" t="str">
        <f aca="false">IF(A248="","",F248+G248-H248)</f>
        <v/>
      </c>
      <c r="J248" s="5"/>
    </row>
    <row r="249" customFormat="false" ht="15" hidden="false" customHeight="false" outlineLevel="0" collapsed="false">
      <c r="A249" s="5"/>
      <c r="B249" s="12"/>
      <c r="C249" s="12"/>
      <c r="D249" s="13" t="str">
        <f aca="false">IF(OR(B249="",C249=""),"",C249-B249)</f>
        <v/>
      </c>
      <c r="E249" s="5"/>
      <c r="F249" s="14"/>
      <c r="G249" s="14"/>
      <c r="H249" s="14"/>
      <c r="I249" s="15" t="str">
        <f aca="false">IF(A249="","",F249+G249-H249)</f>
        <v/>
      </c>
      <c r="J249" s="5"/>
    </row>
    <row r="250" customFormat="false" ht="15" hidden="false" customHeight="false" outlineLevel="0" collapsed="false">
      <c r="A250" s="5"/>
      <c r="B250" s="12"/>
      <c r="C250" s="12"/>
      <c r="D250" s="13" t="str">
        <f aca="false">IF(OR(B250="",C250=""),"",C250-B250)</f>
        <v/>
      </c>
      <c r="E250" s="5"/>
      <c r="F250" s="14"/>
      <c r="G250" s="14"/>
      <c r="H250" s="14"/>
      <c r="I250" s="15" t="str">
        <f aca="false">IF(A250="","",F250+G250-H250)</f>
        <v/>
      </c>
      <c r="J250" s="5"/>
    </row>
    <row r="251" customFormat="false" ht="15" hidden="false" customHeight="false" outlineLevel="0" collapsed="false">
      <c r="A251" s="5"/>
      <c r="B251" s="12"/>
      <c r="C251" s="12"/>
      <c r="D251" s="13" t="str">
        <f aca="false">IF(OR(B251="",C251=""),"",C251-B251)</f>
        <v/>
      </c>
      <c r="E251" s="5"/>
      <c r="F251" s="14"/>
      <c r="G251" s="14"/>
      <c r="H251" s="14"/>
      <c r="I251" s="15" t="str">
        <f aca="false">IF(A251="","",F251+G251-H251)</f>
        <v/>
      </c>
      <c r="J251" s="5"/>
    </row>
    <row r="252" customFormat="false" ht="15" hidden="false" customHeight="false" outlineLevel="0" collapsed="false">
      <c r="A252" s="5"/>
      <c r="B252" s="12"/>
      <c r="C252" s="12"/>
      <c r="D252" s="13" t="str">
        <f aca="false">IF(OR(B252="",C252=""),"",C252-B252)</f>
        <v/>
      </c>
      <c r="E252" s="5"/>
      <c r="F252" s="14"/>
      <c r="G252" s="14"/>
      <c r="H252" s="14"/>
      <c r="I252" s="15" t="str">
        <f aca="false">IF(A252="","",F252+G252-H252)</f>
        <v/>
      </c>
      <c r="J252" s="5"/>
    </row>
    <row r="253" customFormat="false" ht="15" hidden="false" customHeight="false" outlineLevel="0" collapsed="false">
      <c r="A253" s="5"/>
      <c r="B253" s="12"/>
      <c r="C253" s="12"/>
      <c r="D253" s="13" t="str">
        <f aca="false">IF(OR(B253="",C253=""),"",C253-B253)</f>
        <v/>
      </c>
      <c r="E253" s="5"/>
      <c r="F253" s="14"/>
      <c r="G253" s="14"/>
      <c r="H253" s="14"/>
      <c r="I253" s="15" t="str">
        <f aca="false">IF(A253="","",F253+G253-H253)</f>
        <v/>
      </c>
      <c r="J253" s="5"/>
    </row>
    <row r="254" customFormat="false" ht="15" hidden="false" customHeight="false" outlineLevel="0" collapsed="false">
      <c r="A254" s="5"/>
      <c r="B254" s="12"/>
      <c r="C254" s="12"/>
      <c r="D254" s="13" t="str">
        <f aca="false">IF(OR(B254="",C254=""),"",C254-B254)</f>
        <v/>
      </c>
      <c r="E254" s="5"/>
      <c r="F254" s="14"/>
      <c r="G254" s="14"/>
      <c r="H254" s="14"/>
      <c r="I254" s="15" t="str">
        <f aca="false">IF(A254="","",F254+G254-H254)</f>
        <v/>
      </c>
      <c r="J254" s="5"/>
    </row>
    <row r="255" customFormat="false" ht="15" hidden="false" customHeight="false" outlineLevel="0" collapsed="false">
      <c r="A255" s="5"/>
      <c r="B255" s="12"/>
      <c r="C255" s="12"/>
      <c r="D255" s="13" t="str">
        <f aca="false">IF(OR(B255="",C255=""),"",C255-B255)</f>
        <v/>
      </c>
      <c r="E255" s="5"/>
      <c r="F255" s="14"/>
      <c r="G255" s="14"/>
      <c r="H255" s="14"/>
      <c r="I255" s="15" t="str">
        <f aca="false">IF(A255="","",F255+G255-H255)</f>
        <v/>
      </c>
      <c r="J255" s="5"/>
    </row>
    <row r="256" customFormat="false" ht="15" hidden="false" customHeight="false" outlineLevel="0" collapsed="false">
      <c r="A256" s="5"/>
      <c r="B256" s="12"/>
      <c r="C256" s="12"/>
      <c r="D256" s="13" t="str">
        <f aca="false">IF(OR(B256="",C256=""),"",C256-B256)</f>
        <v/>
      </c>
      <c r="E256" s="5"/>
      <c r="F256" s="14"/>
      <c r="G256" s="14"/>
      <c r="H256" s="14"/>
      <c r="I256" s="15" t="str">
        <f aca="false">IF(A256="","",F256+G256-H256)</f>
        <v/>
      </c>
      <c r="J256" s="5"/>
    </row>
    <row r="257" customFormat="false" ht="15" hidden="false" customHeight="false" outlineLevel="0" collapsed="false">
      <c r="A257" s="5"/>
      <c r="B257" s="12"/>
      <c r="C257" s="12"/>
      <c r="D257" s="13" t="str">
        <f aca="false">IF(OR(B257="",C257=""),"",C257-B257)</f>
        <v/>
      </c>
      <c r="E257" s="5"/>
      <c r="F257" s="14"/>
      <c r="G257" s="14"/>
      <c r="H257" s="14"/>
      <c r="I257" s="15" t="str">
        <f aca="false">IF(A257="","",F257+G257-H257)</f>
        <v/>
      </c>
      <c r="J257" s="5"/>
    </row>
    <row r="258" customFormat="false" ht="15" hidden="false" customHeight="false" outlineLevel="0" collapsed="false">
      <c r="A258" s="5"/>
      <c r="B258" s="12"/>
      <c r="C258" s="12"/>
      <c r="D258" s="13" t="str">
        <f aca="false">IF(OR(B258="",C258=""),"",C258-B258)</f>
        <v/>
      </c>
      <c r="E258" s="5"/>
      <c r="F258" s="14"/>
      <c r="G258" s="14"/>
      <c r="H258" s="14"/>
      <c r="I258" s="15" t="str">
        <f aca="false">IF(A258="","",F258+G258-H258)</f>
        <v/>
      </c>
      <c r="J258" s="5"/>
    </row>
    <row r="259" customFormat="false" ht="15" hidden="false" customHeight="false" outlineLevel="0" collapsed="false">
      <c r="A259" s="5"/>
      <c r="B259" s="12"/>
      <c r="C259" s="12"/>
      <c r="D259" s="13" t="str">
        <f aca="false">IF(OR(B259="",C259=""),"",C259-B259)</f>
        <v/>
      </c>
      <c r="E259" s="5"/>
      <c r="F259" s="14"/>
      <c r="G259" s="14"/>
      <c r="H259" s="14"/>
      <c r="I259" s="15" t="str">
        <f aca="false">IF(A259="","",F259+G259-H259)</f>
        <v/>
      </c>
      <c r="J259" s="5"/>
    </row>
    <row r="260" customFormat="false" ht="15" hidden="false" customHeight="false" outlineLevel="0" collapsed="false">
      <c r="A260" s="5"/>
      <c r="B260" s="12"/>
      <c r="C260" s="12"/>
      <c r="D260" s="13" t="str">
        <f aca="false">IF(OR(B260="",C260=""),"",C260-B260)</f>
        <v/>
      </c>
      <c r="E260" s="5"/>
      <c r="F260" s="14"/>
      <c r="G260" s="14"/>
      <c r="H260" s="14"/>
      <c r="I260" s="15" t="str">
        <f aca="false">IF(A260="","",F260+G260-H260)</f>
        <v/>
      </c>
      <c r="J260" s="5"/>
    </row>
    <row r="261" customFormat="false" ht="15" hidden="false" customHeight="false" outlineLevel="0" collapsed="false">
      <c r="A261" s="5"/>
      <c r="B261" s="12"/>
      <c r="C261" s="12"/>
      <c r="D261" s="13" t="str">
        <f aca="false">IF(OR(B261="",C261=""),"",C261-B261)</f>
        <v/>
      </c>
      <c r="E261" s="5"/>
      <c r="F261" s="14"/>
      <c r="G261" s="14"/>
      <c r="H261" s="14"/>
      <c r="I261" s="15" t="str">
        <f aca="false">IF(A261="","",F261+G261-H261)</f>
        <v/>
      </c>
      <c r="J261" s="5"/>
    </row>
    <row r="262" customFormat="false" ht="15" hidden="false" customHeight="false" outlineLevel="0" collapsed="false">
      <c r="A262" s="5"/>
      <c r="B262" s="12"/>
      <c r="C262" s="12"/>
      <c r="D262" s="13" t="str">
        <f aca="false">IF(OR(B262="",C262=""),"",C262-B262)</f>
        <v/>
      </c>
      <c r="E262" s="5"/>
      <c r="F262" s="14"/>
      <c r="G262" s="14"/>
      <c r="H262" s="14"/>
      <c r="I262" s="15" t="str">
        <f aca="false">IF(A262="","",F262+G262-H262)</f>
        <v/>
      </c>
      <c r="J262" s="5"/>
    </row>
    <row r="263" customFormat="false" ht="15" hidden="false" customHeight="false" outlineLevel="0" collapsed="false">
      <c r="A263" s="5"/>
      <c r="B263" s="12"/>
      <c r="C263" s="12"/>
      <c r="D263" s="13" t="str">
        <f aca="false">IF(OR(B263="",C263=""),"",C263-B263)</f>
        <v/>
      </c>
      <c r="E263" s="5"/>
      <c r="F263" s="14"/>
      <c r="G263" s="14"/>
      <c r="H263" s="14"/>
      <c r="I263" s="15" t="str">
        <f aca="false">IF(A263="","",F263+G263-H263)</f>
        <v/>
      </c>
      <c r="J263" s="5"/>
    </row>
    <row r="264" customFormat="false" ht="15" hidden="false" customHeight="false" outlineLevel="0" collapsed="false">
      <c r="A264" s="5"/>
      <c r="B264" s="12"/>
      <c r="C264" s="12"/>
      <c r="D264" s="13" t="str">
        <f aca="false">IF(OR(B264="",C264=""),"",C264-B264)</f>
        <v/>
      </c>
      <c r="E264" s="5"/>
      <c r="F264" s="14"/>
      <c r="G264" s="14"/>
      <c r="H264" s="14"/>
      <c r="I264" s="15" t="str">
        <f aca="false">IF(A264="","",F264+G264-H264)</f>
        <v/>
      </c>
      <c r="J264" s="5"/>
    </row>
    <row r="265" customFormat="false" ht="15" hidden="false" customHeight="false" outlineLevel="0" collapsed="false">
      <c r="A265" s="5"/>
      <c r="B265" s="12"/>
      <c r="C265" s="12"/>
      <c r="D265" s="13" t="str">
        <f aca="false">IF(OR(B265="",C265=""),"",C265-B265)</f>
        <v/>
      </c>
      <c r="E265" s="5"/>
      <c r="F265" s="14"/>
      <c r="G265" s="14"/>
      <c r="H265" s="14"/>
      <c r="I265" s="15" t="str">
        <f aca="false">IF(A265="","",F265+G265-H265)</f>
        <v/>
      </c>
      <c r="J265" s="5"/>
    </row>
    <row r="266" customFormat="false" ht="15" hidden="false" customHeight="false" outlineLevel="0" collapsed="false">
      <c r="A266" s="5"/>
      <c r="B266" s="12"/>
      <c r="C266" s="12"/>
      <c r="D266" s="13" t="str">
        <f aca="false">IF(OR(B266="",C266=""),"",C266-B266)</f>
        <v/>
      </c>
      <c r="E266" s="5"/>
      <c r="F266" s="14"/>
      <c r="G266" s="14"/>
      <c r="H266" s="14"/>
      <c r="I266" s="15" t="str">
        <f aca="false">IF(A266="","",F266+G266-H266)</f>
        <v/>
      </c>
      <c r="J266" s="5"/>
    </row>
    <row r="267" customFormat="false" ht="15" hidden="false" customHeight="false" outlineLevel="0" collapsed="false">
      <c r="A267" s="5"/>
      <c r="B267" s="12"/>
      <c r="C267" s="12"/>
      <c r="D267" s="13" t="str">
        <f aca="false">IF(OR(B267="",C267=""),"",C267-B267)</f>
        <v/>
      </c>
      <c r="E267" s="5"/>
      <c r="F267" s="14"/>
      <c r="G267" s="14"/>
      <c r="H267" s="14"/>
      <c r="I267" s="15" t="str">
        <f aca="false">IF(A267="","",F267+G267-H267)</f>
        <v/>
      </c>
      <c r="J267" s="5"/>
    </row>
    <row r="268" customFormat="false" ht="15" hidden="false" customHeight="false" outlineLevel="0" collapsed="false">
      <c r="A268" s="5"/>
      <c r="B268" s="12"/>
      <c r="C268" s="12"/>
      <c r="D268" s="13" t="str">
        <f aca="false">IF(OR(B268="",C268=""),"",C268-B268)</f>
        <v/>
      </c>
      <c r="E268" s="5"/>
      <c r="F268" s="14"/>
      <c r="G268" s="14"/>
      <c r="H268" s="14"/>
      <c r="I268" s="15" t="str">
        <f aca="false">IF(A268="","",F268+G268-H268)</f>
        <v/>
      </c>
      <c r="J268" s="5"/>
    </row>
    <row r="269" customFormat="false" ht="15" hidden="false" customHeight="false" outlineLevel="0" collapsed="false">
      <c r="A269" s="5"/>
      <c r="B269" s="12"/>
      <c r="C269" s="12"/>
      <c r="D269" s="13" t="str">
        <f aca="false">IF(OR(B269="",C269=""),"",C269-B269)</f>
        <v/>
      </c>
      <c r="E269" s="5"/>
      <c r="F269" s="14"/>
      <c r="G269" s="14"/>
      <c r="H269" s="14"/>
      <c r="I269" s="15" t="str">
        <f aca="false">IF(A269="","",F269+G269-H269)</f>
        <v/>
      </c>
      <c r="J269" s="5"/>
    </row>
    <row r="270" customFormat="false" ht="15" hidden="false" customHeight="false" outlineLevel="0" collapsed="false">
      <c r="A270" s="5"/>
      <c r="B270" s="12"/>
      <c r="C270" s="12"/>
      <c r="D270" s="13" t="str">
        <f aca="false">IF(OR(B270="",C270=""),"",C270-B270)</f>
        <v/>
      </c>
      <c r="E270" s="5"/>
      <c r="F270" s="14"/>
      <c r="G270" s="14"/>
      <c r="H270" s="14"/>
      <c r="I270" s="15" t="str">
        <f aca="false">IF(A270="","",F270+G270-H270)</f>
        <v/>
      </c>
      <c r="J270" s="5"/>
    </row>
    <row r="271" customFormat="false" ht="15" hidden="false" customHeight="false" outlineLevel="0" collapsed="false">
      <c r="A271" s="5"/>
      <c r="B271" s="12"/>
      <c r="C271" s="12"/>
      <c r="D271" s="13" t="str">
        <f aca="false">IF(OR(B271="",C271=""),"",C271-B271)</f>
        <v/>
      </c>
      <c r="E271" s="5"/>
      <c r="F271" s="14"/>
      <c r="G271" s="14"/>
      <c r="H271" s="14"/>
      <c r="I271" s="15" t="str">
        <f aca="false">IF(A271="","",F271+G271-H271)</f>
        <v/>
      </c>
      <c r="J271" s="5"/>
    </row>
    <row r="272" customFormat="false" ht="15" hidden="false" customHeight="false" outlineLevel="0" collapsed="false">
      <c r="A272" s="5"/>
      <c r="B272" s="12"/>
      <c r="C272" s="12"/>
      <c r="D272" s="13" t="str">
        <f aca="false">IF(OR(B272="",C272=""),"",C272-B272)</f>
        <v/>
      </c>
      <c r="E272" s="5"/>
      <c r="F272" s="14"/>
      <c r="G272" s="14"/>
      <c r="H272" s="14"/>
      <c r="I272" s="15" t="str">
        <f aca="false">IF(A272="","",F272+G272-H272)</f>
        <v/>
      </c>
      <c r="J272" s="5"/>
    </row>
    <row r="273" customFormat="false" ht="15" hidden="false" customHeight="false" outlineLevel="0" collapsed="false">
      <c r="A273" s="5"/>
      <c r="B273" s="12"/>
      <c r="C273" s="12"/>
      <c r="D273" s="13" t="str">
        <f aca="false">IF(OR(B273="",C273=""),"",C273-B273)</f>
        <v/>
      </c>
      <c r="E273" s="5"/>
      <c r="F273" s="14"/>
      <c r="G273" s="14"/>
      <c r="H273" s="14"/>
      <c r="I273" s="15" t="str">
        <f aca="false">IF(A273="","",F273+G273-H273)</f>
        <v/>
      </c>
      <c r="J273" s="5"/>
    </row>
    <row r="274" customFormat="false" ht="15" hidden="false" customHeight="false" outlineLevel="0" collapsed="false">
      <c r="A274" s="5"/>
      <c r="B274" s="12"/>
      <c r="C274" s="12"/>
      <c r="D274" s="13" t="str">
        <f aca="false">IF(OR(B274="",C274=""),"",C274-B274)</f>
        <v/>
      </c>
      <c r="E274" s="5"/>
      <c r="F274" s="14"/>
      <c r="G274" s="14"/>
      <c r="H274" s="14"/>
      <c r="I274" s="15" t="str">
        <f aca="false">IF(A274="","",F274+G274-H274)</f>
        <v/>
      </c>
      <c r="J274" s="5"/>
    </row>
    <row r="275" customFormat="false" ht="15" hidden="false" customHeight="false" outlineLevel="0" collapsed="false">
      <c r="A275" s="5"/>
      <c r="B275" s="12"/>
      <c r="C275" s="12"/>
      <c r="D275" s="13" t="str">
        <f aca="false">IF(OR(B275="",C275=""),"",C275-B275)</f>
        <v/>
      </c>
      <c r="E275" s="5"/>
      <c r="F275" s="14"/>
      <c r="G275" s="14"/>
      <c r="H275" s="14"/>
      <c r="I275" s="15" t="str">
        <f aca="false">IF(A275="","",F275+G275-H275)</f>
        <v/>
      </c>
      <c r="J275" s="5"/>
    </row>
    <row r="276" customFormat="false" ht="15" hidden="false" customHeight="false" outlineLevel="0" collapsed="false">
      <c r="A276" s="5"/>
      <c r="B276" s="12"/>
      <c r="C276" s="12"/>
      <c r="D276" s="13" t="str">
        <f aca="false">IF(OR(B276="",C276=""),"",C276-B276)</f>
        <v/>
      </c>
      <c r="E276" s="5"/>
      <c r="F276" s="14"/>
      <c r="G276" s="14"/>
      <c r="H276" s="14"/>
      <c r="I276" s="15" t="str">
        <f aca="false">IF(A276="","",F276+G276-H276)</f>
        <v/>
      </c>
      <c r="J276" s="5"/>
    </row>
    <row r="277" customFormat="false" ht="15" hidden="false" customHeight="false" outlineLevel="0" collapsed="false">
      <c r="A277" s="5"/>
      <c r="B277" s="12"/>
      <c r="C277" s="12"/>
      <c r="D277" s="13" t="str">
        <f aca="false">IF(OR(B277="",C277=""),"",C277-B277)</f>
        <v/>
      </c>
      <c r="E277" s="5"/>
      <c r="F277" s="14"/>
      <c r="G277" s="14"/>
      <c r="H277" s="14"/>
      <c r="I277" s="15" t="str">
        <f aca="false">IF(A277="","",F277+G277-H277)</f>
        <v/>
      </c>
      <c r="J277" s="5"/>
    </row>
    <row r="278" customFormat="false" ht="15" hidden="false" customHeight="false" outlineLevel="0" collapsed="false">
      <c r="A278" s="5"/>
      <c r="B278" s="12"/>
      <c r="C278" s="12"/>
      <c r="D278" s="13" t="str">
        <f aca="false">IF(OR(B278="",C278=""),"",C278-B278)</f>
        <v/>
      </c>
      <c r="E278" s="5"/>
      <c r="F278" s="14"/>
      <c r="G278" s="14"/>
      <c r="H278" s="14"/>
      <c r="I278" s="15" t="str">
        <f aca="false">IF(A278="","",F278+G278-H278)</f>
        <v/>
      </c>
      <c r="J278" s="5"/>
    </row>
    <row r="279" customFormat="false" ht="15" hidden="false" customHeight="false" outlineLevel="0" collapsed="false">
      <c r="A279" s="5"/>
      <c r="B279" s="12"/>
      <c r="C279" s="12"/>
      <c r="D279" s="13" t="str">
        <f aca="false">IF(OR(B279="",C279=""),"",C279-B279)</f>
        <v/>
      </c>
      <c r="E279" s="5"/>
      <c r="F279" s="14"/>
      <c r="G279" s="14"/>
      <c r="H279" s="14"/>
      <c r="I279" s="15" t="str">
        <f aca="false">IF(A279="","",F279+G279-H279)</f>
        <v/>
      </c>
      <c r="J279" s="5"/>
    </row>
    <row r="280" customFormat="false" ht="15" hidden="false" customHeight="false" outlineLevel="0" collapsed="false">
      <c r="A280" s="5"/>
      <c r="B280" s="12"/>
      <c r="C280" s="12"/>
      <c r="D280" s="13" t="str">
        <f aca="false">IF(OR(B280="",C280=""),"",C280-B280)</f>
        <v/>
      </c>
      <c r="E280" s="5"/>
      <c r="F280" s="14"/>
      <c r="G280" s="14"/>
      <c r="H280" s="14"/>
      <c r="I280" s="15" t="str">
        <f aca="false">IF(A280="","",F280+G280-H280)</f>
        <v/>
      </c>
      <c r="J280" s="5"/>
    </row>
    <row r="281" customFormat="false" ht="15" hidden="false" customHeight="false" outlineLevel="0" collapsed="false">
      <c r="A281" s="5"/>
      <c r="B281" s="12"/>
      <c r="C281" s="12"/>
      <c r="D281" s="13" t="str">
        <f aca="false">IF(OR(B281="",C281=""),"",C281-B281)</f>
        <v/>
      </c>
      <c r="E281" s="5"/>
      <c r="F281" s="14"/>
      <c r="G281" s="14"/>
      <c r="H281" s="14"/>
      <c r="I281" s="15" t="str">
        <f aca="false">IF(A281="","",F281+G281-H281)</f>
        <v/>
      </c>
      <c r="J281" s="5"/>
    </row>
    <row r="282" customFormat="false" ht="15" hidden="false" customHeight="false" outlineLevel="0" collapsed="false">
      <c r="A282" s="5"/>
      <c r="B282" s="12"/>
      <c r="C282" s="12"/>
      <c r="D282" s="13" t="str">
        <f aca="false">IF(OR(B282="",C282=""),"",C282-B282)</f>
        <v/>
      </c>
      <c r="E282" s="5"/>
      <c r="F282" s="14"/>
      <c r="G282" s="14"/>
      <c r="H282" s="14"/>
      <c r="I282" s="15" t="str">
        <f aca="false">IF(A282="","",F282+G282-H282)</f>
        <v/>
      </c>
      <c r="J282" s="5"/>
    </row>
    <row r="283" customFormat="false" ht="15" hidden="false" customHeight="false" outlineLevel="0" collapsed="false">
      <c r="A283" s="5"/>
      <c r="B283" s="12"/>
      <c r="C283" s="12"/>
      <c r="D283" s="13" t="str">
        <f aca="false">IF(OR(B283="",C283=""),"",C283-B283)</f>
        <v/>
      </c>
      <c r="E283" s="5"/>
      <c r="F283" s="14"/>
      <c r="G283" s="14"/>
      <c r="H283" s="14"/>
      <c r="I283" s="15" t="str">
        <f aca="false">IF(A283="","",F283+G283-H283)</f>
        <v/>
      </c>
      <c r="J283" s="5"/>
    </row>
    <row r="284" customFormat="false" ht="15" hidden="false" customHeight="false" outlineLevel="0" collapsed="false">
      <c r="A284" s="5"/>
      <c r="B284" s="12"/>
      <c r="C284" s="12"/>
      <c r="D284" s="13" t="str">
        <f aca="false">IF(OR(B284="",C284=""),"",C284-B284)</f>
        <v/>
      </c>
      <c r="E284" s="5"/>
      <c r="F284" s="14"/>
      <c r="G284" s="14"/>
      <c r="H284" s="14"/>
      <c r="I284" s="15" t="str">
        <f aca="false">IF(A284="","",F284+G284-H284)</f>
        <v/>
      </c>
      <c r="J284" s="5"/>
    </row>
    <row r="285" customFormat="false" ht="15" hidden="false" customHeight="false" outlineLevel="0" collapsed="false">
      <c r="A285" s="5"/>
      <c r="B285" s="12"/>
      <c r="C285" s="12"/>
      <c r="D285" s="13" t="str">
        <f aca="false">IF(OR(B285="",C285=""),"",C285-B285)</f>
        <v/>
      </c>
      <c r="E285" s="5"/>
      <c r="F285" s="14"/>
      <c r="G285" s="14"/>
      <c r="H285" s="14"/>
      <c r="I285" s="15" t="str">
        <f aca="false">IF(A285="","",F285+G285-H285)</f>
        <v/>
      </c>
      <c r="J285" s="5"/>
    </row>
    <row r="286" customFormat="false" ht="15" hidden="false" customHeight="false" outlineLevel="0" collapsed="false">
      <c r="A286" s="5"/>
      <c r="B286" s="12"/>
      <c r="C286" s="12"/>
      <c r="D286" s="13" t="str">
        <f aca="false">IF(OR(B286="",C286=""),"",C286-B286)</f>
        <v/>
      </c>
      <c r="E286" s="5"/>
      <c r="F286" s="14"/>
      <c r="G286" s="14"/>
      <c r="H286" s="14"/>
      <c r="I286" s="15" t="str">
        <f aca="false">IF(A286="","",F286+G286-H286)</f>
        <v/>
      </c>
      <c r="J286" s="5"/>
    </row>
    <row r="287" customFormat="false" ht="15" hidden="false" customHeight="false" outlineLevel="0" collapsed="false">
      <c r="A287" s="5"/>
      <c r="B287" s="12"/>
      <c r="C287" s="12"/>
      <c r="D287" s="13" t="str">
        <f aca="false">IF(OR(B287="",C287=""),"",C287-B287)</f>
        <v/>
      </c>
      <c r="E287" s="5"/>
      <c r="F287" s="14"/>
      <c r="G287" s="14"/>
      <c r="H287" s="14"/>
      <c r="I287" s="15" t="str">
        <f aca="false">IF(A287="","",F287+G287-H287)</f>
        <v/>
      </c>
      <c r="J287" s="5"/>
    </row>
    <row r="288" customFormat="false" ht="15" hidden="false" customHeight="false" outlineLevel="0" collapsed="false">
      <c r="A288" s="5"/>
      <c r="B288" s="12"/>
      <c r="C288" s="12"/>
      <c r="D288" s="13" t="str">
        <f aca="false">IF(OR(B288="",C288=""),"",C288-B288)</f>
        <v/>
      </c>
      <c r="E288" s="5"/>
      <c r="F288" s="14"/>
      <c r="G288" s="14"/>
      <c r="H288" s="14"/>
      <c r="I288" s="15" t="str">
        <f aca="false">IF(A288="","",F288+G288-H288)</f>
        <v/>
      </c>
      <c r="J288" s="5"/>
    </row>
    <row r="289" customFormat="false" ht="15" hidden="false" customHeight="false" outlineLevel="0" collapsed="false">
      <c r="A289" s="5"/>
      <c r="B289" s="12"/>
      <c r="C289" s="12"/>
      <c r="D289" s="13" t="str">
        <f aca="false">IF(OR(B289="",C289=""),"",C289-B289)</f>
        <v/>
      </c>
      <c r="E289" s="5"/>
      <c r="F289" s="14"/>
      <c r="G289" s="14"/>
      <c r="H289" s="14"/>
      <c r="I289" s="15" t="str">
        <f aca="false">IF(A289="","",F289+G289-H289)</f>
        <v/>
      </c>
      <c r="J289" s="5"/>
    </row>
    <row r="290" customFormat="false" ht="15" hidden="false" customHeight="false" outlineLevel="0" collapsed="false">
      <c r="A290" s="5"/>
      <c r="B290" s="12"/>
      <c r="C290" s="12"/>
      <c r="D290" s="13" t="str">
        <f aca="false">IF(OR(B290="",C290=""),"",C290-B290)</f>
        <v/>
      </c>
      <c r="E290" s="5"/>
      <c r="F290" s="14"/>
      <c r="G290" s="14"/>
      <c r="H290" s="14"/>
      <c r="I290" s="15" t="str">
        <f aca="false">IF(A290="","",F290+G290-H290)</f>
        <v/>
      </c>
      <c r="J290" s="5"/>
    </row>
    <row r="291" customFormat="false" ht="15" hidden="false" customHeight="false" outlineLevel="0" collapsed="false">
      <c r="A291" s="5"/>
      <c r="B291" s="12"/>
      <c r="C291" s="12"/>
      <c r="D291" s="13" t="str">
        <f aca="false">IF(OR(B291="",C291=""),"",C291-B291)</f>
        <v/>
      </c>
      <c r="E291" s="5"/>
      <c r="F291" s="14"/>
      <c r="G291" s="14"/>
      <c r="H291" s="14"/>
      <c r="I291" s="15" t="str">
        <f aca="false">IF(A291="","",F291+G291-H291)</f>
        <v/>
      </c>
      <c r="J291" s="5"/>
    </row>
    <row r="292" customFormat="false" ht="15" hidden="false" customHeight="false" outlineLevel="0" collapsed="false">
      <c r="A292" s="5"/>
      <c r="B292" s="12"/>
      <c r="C292" s="12"/>
      <c r="D292" s="13" t="str">
        <f aca="false">IF(OR(B292="",C292=""),"",C292-B292)</f>
        <v/>
      </c>
      <c r="E292" s="5"/>
      <c r="F292" s="14"/>
      <c r="G292" s="14"/>
      <c r="H292" s="14"/>
      <c r="I292" s="15" t="str">
        <f aca="false">IF(A292="","",F292+G292-H292)</f>
        <v/>
      </c>
      <c r="J292" s="5"/>
    </row>
    <row r="293" customFormat="false" ht="15" hidden="false" customHeight="false" outlineLevel="0" collapsed="false">
      <c r="A293" s="5"/>
      <c r="B293" s="12"/>
      <c r="C293" s="12"/>
      <c r="D293" s="13" t="str">
        <f aca="false">IF(OR(B293="",C293=""),"",C293-B293)</f>
        <v/>
      </c>
      <c r="E293" s="5"/>
      <c r="F293" s="14"/>
      <c r="G293" s="14"/>
      <c r="H293" s="14"/>
      <c r="I293" s="15" t="str">
        <f aca="false">IF(A293="","",F293+G293-H293)</f>
        <v/>
      </c>
      <c r="J293" s="5"/>
    </row>
    <row r="294" customFormat="false" ht="15" hidden="false" customHeight="false" outlineLevel="0" collapsed="false">
      <c r="A294" s="5"/>
      <c r="B294" s="12"/>
      <c r="C294" s="12"/>
      <c r="D294" s="13" t="str">
        <f aca="false">IF(OR(B294="",C294=""),"",C294-B294)</f>
        <v/>
      </c>
      <c r="E294" s="5"/>
      <c r="F294" s="14"/>
      <c r="G294" s="14"/>
      <c r="H294" s="14"/>
      <c r="I294" s="15" t="str">
        <f aca="false">IF(A294="","",F294+G294-H294)</f>
        <v/>
      </c>
      <c r="J294" s="5"/>
    </row>
    <row r="295" customFormat="false" ht="15" hidden="false" customHeight="false" outlineLevel="0" collapsed="false">
      <c r="A295" s="5"/>
      <c r="B295" s="12"/>
      <c r="C295" s="12"/>
      <c r="D295" s="13" t="str">
        <f aca="false">IF(OR(B295="",C295=""),"",C295-B295)</f>
        <v/>
      </c>
      <c r="E295" s="5"/>
      <c r="F295" s="14"/>
      <c r="G295" s="14"/>
      <c r="H295" s="14"/>
      <c r="I295" s="15" t="str">
        <f aca="false">IF(A295="","",F295+G295-H295)</f>
        <v/>
      </c>
      <c r="J295" s="5"/>
    </row>
    <row r="296" customFormat="false" ht="15" hidden="false" customHeight="false" outlineLevel="0" collapsed="false">
      <c r="A296" s="5"/>
      <c r="B296" s="12"/>
      <c r="C296" s="12"/>
      <c r="D296" s="13" t="str">
        <f aca="false">IF(OR(B296="",C296=""),"",C296-B296)</f>
        <v/>
      </c>
      <c r="E296" s="5"/>
      <c r="F296" s="14"/>
      <c r="G296" s="14"/>
      <c r="H296" s="14"/>
      <c r="I296" s="15" t="str">
        <f aca="false">IF(A296="","",F296+G296-H296)</f>
        <v/>
      </c>
      <c r="J296" s="5"/>
    </row>
    <row r="297" customFormat="false" ht="15" hidden="false" customHeight="false" outlineLevel="0" collapsed="false">
      <c r="A297" s="5"/>
      <c r="B297" s="12"/>
      <c r="C297" s="12"/>
      <c r="D297" s="13" t="str">
        <f aca="false">IF(OR(B297="",C297=""),"",C297-B297)</f>
        <v/>
      </c>
      <c r="E297" s="5"/>
      <c r="F297" s="14"/>
      <c r="G297" s="14"/>
      <c r="H297" s="14"/>
      <c r="I297" s="15" t="str">
        <f aca="false">IF(A297="","",F297+G297-H297)</f>
        <v/>
      </c>
      <c r="J297" s="5"/>
    </row>
    <row r="298" customFormat="false" ht="15" hidden="false" customHeight="false" outlineLevel="0" collapsed="false">
      <c r="A298" s="5"/>
      <c r="B298" s="12"/>
      <c r="C298" s="12"/>
      <c r="D298" s="13" t="str">
        <f aca="false">IF(OR(B298="",C298=""),"",C298-B298)</f>
        <v/>
      </c>
      <c r="E298" s="5"/>
      <c r="F298" s="14"/>
      <c r="G298" s="14"/>
      <c r="H298" s="14"/>
      <c r="I298" s="15" t="str">
        <f aca="false">IF(A298="","",F298+G298-H298)</f>
        <v/>
      </c>
      <c r="J298" s="5"/>
    </row>
    <row r="299" customFormat="false" ht="15" hidden="false" customHeight="false" outlineLevel="0" collapsed="false">
      <c r="A299" s="5"/>
      <c r="B299" s="12"/>
      <c r="C299" s="12"/>
      <c r="D299" s="13" t="str">
        <f aca="false">IF(OR(B299="",C299=""),"",C299-B299)</f>
        <v/>
      </c>
      <c r="E299" s="5"/>
      <c r="F299" s="14"/>
      <c r="G299" s="14"/>
      <c r="H299" s="14"/>
      <c r="I299" s="15" t="str">
        <f aca="false">IF(A299="","",F299+G299-H299)</f>
        <v/>
      </c>
      <c r="J299" s="5"/>
    </row>
    <row r="300" customFormat="false" ht="15" hidden="false" customHeight="false" outlineLevel="0" collapsed="false">
      <c r="A300" s="5"/>
      <c r="B300" s="12"/>
      <c r="C300" s="12"/>
      <c r="D300" s="13" t="str">
        <f aca="false">IF(OR(B300="",C300=""),"",C300-B300)</f>
        <v/>
      </c>
      <c r="E300" s="5"/>
      <c r="F300" s="14"/>
      <c r="G300" s="14"/>
      <c r="H300" s="14"/>
      <c r="I300" s="15" t="str">
        <f aca="false">IF(A300="","",F300+G300-H300)</f>
        <v/>
      </c>
      <c r="J300" s="5"/>
    </row>
    <row r="301" customFormat="false" ht="15" hidden="false" customHeight="false" outlineLevel="0" collapsed="false">
      <c r="A301" s="5"/>
      <c r="B301" s="12"/>
      <c r="C301" s="12"/>
      <c r="D301" s="13" t="str">
        <f aca="false">IF(OR(B301="",C301=""),"",C301-B301)</f>
        <v/>
      </c>
      <c r="E301" s="5"/>
      <c r="F301" s="14"/>
      <c r="G301" s="14"/>
      <c r="H301" s="14"/>
      <c r="I301" s="15" t="str">
        <f aca="false">IF(A301="","",F301+G301-H301)</f>
        <v/>
      </c>
      <c r="J301" s="5"/>
    </row>
    <row r="302" customFormat="false" ht="15" hidden="false" customHeight="false" outlineLevel="0" collapsed="false">
      <c r="A302" s="5"/>
      <c r="B302" s="12"/>
      <c r="C302" s="12"/>
      <c r="D302" s="13" t="str">
        <f aca="false">IF(OR(B302="",C302=""),"",C302-B302)</f>
        <v/>
      </c>
      <c r="E302" s="5"/>
      <c r="F302" s="14"/>
      <c r="G302" s="14"/>
      <c r="H302" s="14"/>
      <c r="I302" s="15" t="str">
        <f aca="false">IF(A302="","",F302+G302-H302)</f>
        <v/>
      </c>
      <c r="J302" s="5"/>
    </row>
    <row r="303" customFormat="false" ht="15" hidden="false" customHeight="false" outlineLevel="0" collapsed="false">
      <c r="A303" s="5"/>
      <c r="B303" s="12"/>
      <c r="C303" s="12"/>
      <c r="D303" s="13" t="str">
        <f aca="false">IF(OR(B303="",C303=""),"",C303-B303)</f>
        <v/>
      </c>
      <c r="E303" s="5"/>
      <c r="F303" s="14"/>
      <c r="G303" s="14"/>
      <c r="H303" s="14"/>
      <c r="I303" s="15" t="str">
        <f aca="false">IF(A303="","",F303+G303-H303)</f>
        <v/>
      </c>
      <c r="J303" s="5"/>
    </row>
    <row r="304" customFormat="false" ht="15" hidden="false" customHeight="false" outlineLevel="0" collapsed="false">
      <c r="A304" s="5"/>
      <c r="B304" s="12"/>
      <c r="C304" s="12"/>
      <c r="D304" s="13" t="str">
        <f aca="false">IF(OR(B304="",C304=""),"",C304-B304)</f>
        <v/>
      </c>
      <c r="E304" s="5"/>
      <c r="F304" s="14"/>
      <c r="G304" s="14"/>
      <c r="H304" s="14"/>
      <c r="I304" s="15" t="str">
        <f aca="false">IF(A304="","",F304+G304-H304)</f>
        <v/>
      </c>
      <c r="J304" s="5"/>
    </row>
    <row r="305" customFormat="false" ht="15" hidden="false" customHeight="false" outlineLevel="0" collapsed="false">
      <c r="A305" s="5"/>
      <c r="B305" s="12"/>
      <c r="C305" s="12"/>
      <c r="D305" s="13" t="str">
        <f aca="false">IF(OR(B305="",C305=""),"",C305-B305)</f>
        <v/>
      </c>
      <c r="E305" s="5"/>
      <c r="F305" s="14"/>
      <c r="G305" s="14"/>
      <c r="H305" s="14"/>
      <c r="I305" s="15" t="str">
        <f aca="false">IF(A305="","",F305+G305-H305)</f>
        <v/>
      </c>
      <c r="J305" s="5"/>
    </row>
    <row r="306" customFormat="false" ht="15" hidden="false" customHeight="false" outlineLevel="0" collapsed="false">
      <c r="A306" s="5"/>
      <c r="B306" s="12"/>
      <c r="C306" s="12"/>
      <c r="D306" s="13" t="str">
        <f aca="false">IF(OR(B306="",C306=""),"",C306-B306)</f>
        <v/>
      </c>
      <c r="E306" s="5"/>
      <c r="F306" s="14"/>
      <c r="G306" s="14"/>
      <c r="H306" s="14"/>
      <c r="I306" s="15" t="str">
        <f aca="false">IF(A306="","",F306+G306-H306)</f>
        <v/>
      </c>
      <c r="J306" s="5"/>
    </row>
    <row r="307" customFormat="false" ht="15" hidden="false" customHeight="false" outlineLevel="0" collapsed="false">
      <c r="A307" s="5"/>
      <c r="B307" s="12"/>
      <c r="C307" s="12"/>
      <c r="D307" s="13" t="str">
        <f aca="false">IF(OR(B307="",C307=""),"",C307-B307)</f>
        <v/>
      </c>
      <c r="E307" s="5"/>
      <c r="F307" s="14"/>
      <c r="G307" s="14"/>
      <c r="H307" s="14"/>
      <c r="I307" s="15" t="str">
        <f aca="false">IF(A307="","",F307+G307-H307)</f>
        <v/>
      </c>
      <c r="J307" s="5"/>
    </row>
    <row r="308" customFormat="false" ht="15" hidden="false" customHeight="false" outlineLevel="0" collapsed="false">
      <c r="A308" s="5"/>
      <c r="B308" s="12"/>
      <c r="C308" s="12"/>
      <c r="D308" s="13" t="str">
        <f aca="false">IF(OR(B308="",C308=""),"",C308-B308)</f>
        <v/>
      </c>
      <c r="E308" s="5"/>
      <c r="F308" s="14"/>
      <c r="G308" s="14"/>
      <c r="H308" s="14"/>
      <c r="I308" s="15" t="str">
        <f aca="false">IF(A308="","",F308+G308-H308)</f>
        <v/>
      </c>
      <c r="J308" s="5"/>
    </row>
    <row r="309" customFormat="false" ht="15" hidden="false" customHeight="false" outlineLevel="0" collapsed="false">
      <c r="A309" s="5"/>
      <c r="B309" s="12"/>
      <c r="C309" s="12"/>
      <c r="D309" s="13" t="str">
        <f aca="false">IF(OR(B309="",C309=""),"",C309-B309)</f>
        <v/>
      </c>
      <c r="E309" s="5"/>
      <c r="F309" s="14"/>
      <c r="G309" s="14"/>
      <c r="H309" s="14"/>
      <c r="I309" s="15" t="str">
        <f aca="false">IF(A309="","",F309+G309-H309)</f>
        <v/>
      </c>
      <c r="J309" s="5"/>
    </row>
    <row r="310" customFormat="false" ht="15" hidden="false" customHeight="false" outlineLevel="0" collapsed="false">
      <c r="A310" s="5"/>
      <c r="B310" s="12"/>
      <c r="C310" s="12"/>
      <c r="D310" s="13" t="str">
        <f aca="false">IF(OR(B310="",C310=""),"",C310-B310)</f>
        <v/>
      </c>
      <c r="E310" s="5"/>
      <c r="F310" s="14"/>
      <c r="G310" s="14"/>
      <c r="H310" s="14"/>
      <c r="I310" s="15" t="str">
        <f aca="false">IF(A310="","",F310+G310-H310)</f>
        <v/>
      </c>
      <c r="J310" s="5"/>
    </row>
    <row r="311" customFormat="false" ht="15" hidden="false" customHeight="false" outlineLevel="0" collapsed="false">
      <c r="A311" s="5"/>
      <c r="B311" s="12"/>
      <c r="C311" s="12"/>
      <c r="D311" s="13" t="str">
        <f aca="false">IF(OR(B311="",C311=""),"",C311-B311)</f>
        <v/>
      </c>
      <c r="E311" s="5"/>
      <c r="F311" s="14"/>
      <c r="G311" s="14"/>
      <c r="H311" s="14"/>
      <c r="I311" s="15" t="str">
        <f aca="false">IF(A311="","",F311+G311-H311)</f>
        <v/>
      </c>
      <c r="J311" s="5"/>
    </row>
    <row r="312" customFormat="false" ht="15" hidden="false" customHeight="false" outlineLevel="0" collapsed="false">
      <c r="A312" s="5"/>
      <c r="B312" s="12"/>
      <c r="C312" s="12"/>
      <c r="D312" s="13" t="str">
        <f aca="false">IF(OR(B312="",C312=""),"",C312-B312)</f>
        <v/>
      </c>
      <c r="E312" s="5"/>
      <c r="F312" s="14"/>
      <c r="G312" s="14"/>
      <c r="H312" s="14"/>
      <c r="I312" s="15" t="str">
        <f aca="false">IF(A312="","",F312+G312-H312)</f>
        <v/>
      </c>
      <c r="J312" s="5"/>
    </row>
    <row r="313" customFormat="false" ht="15" hidden="false" customHeight="false" outlineLevel="0" collapsed="false">
      <c r="A313" s="5"/>
      <c r="B313" s="12"/>
      <c r="C313" s="12"/>
      <c r="D313" s="13" t="str">
        <f aca="false">IF(OR(B313="",C313=""),"",C313-B313)</f>
        <v/>
      </c>
      <c r="E313" s="5"/>
      <c r="F313" s="14"/>
      <c r="G313" s="14"/>
      <c r="H313" s="14"/>
      <c r="I313" s="15" t="str">
        <f aca="false">IF(A313="","",F313+G313-H313)</f>
        <v/>
      </c>
      <c r="J313" s="5"/>
    </row>
    <row r="314" customFormat="false" ht="15" hidden="false" customHeight="false" outlineLevel="0" collapsed="false">
      <c r="A314" s="5"/>
      <c r="B314" s="12"/>
      <c r="C314" s="12"/>
      <c r="D314" s="13" t="str">
        <f aca="false">IF(OR(B314="",C314=""),"",C314-B314)</f>
        <v/>
      </c>
      <c r="E314" s="5"/>
      <c r="F314" s="14"/>
      <c r="G314" s="14"/>
      <c r="H314" s="14"/>
      <c r="I314" s="15" t="str">
        <f aca="false">IF(A314="","",F314+G314-H314)</f>
        <v/>
      </c>
      <c r="J314" s="5"/>
    </row>
    <row r="315" customFormat="false" ht="15" hidden="false" customHeight="false" outlineLevel="0" collapsed="false">
      <c r="A315" s="5"/>
      <c r="B315" s="12"/>
      <c r="C315" s="12"/>
      <c r="D315" s="13" t="str">
        <f aca="false">IF(OR(B315="",C315=""),"",C315-B315)</f>
        <v/>
      </c>
      <c r="E315" s="5"/>
      <c r="F315" s="14"/>
      <c r="G315" s="14"/>
      <c r="H315" s="14"/>
      <c r="I315" s="15" t="str">
        <f aca="false">IF(A315="","",F315+G315-H315)</f>
        <v/>
      </c>
      <c r="J315" s="5"/>
    </row>
    <row r="316" customFormat="false" ht="15" hidden="false" customHeight="false" outlineLevel="0" collapsed="false">
      <c r="A316" s="5"/>
      <c r="B316" s="12"/>
      <c r="C316" s="12"/>
      <c r="D316" s="13" t="str">
        <f aca="false">IF(OR(B316="",C316=""),"",C316-B316)</f>
        <v/>
      </c>
      <c r="E316" s="5"/>
      <c r="F316" s="14"/>
      <c r="G316" s="14"/>
      <c r="H316" s="14"/>
      <c r="I316" s="15" t="str">
        <f aca="false">IF(A316="","",F316+G316-H316)</f>
        <v/>
      </c>
      <c r="J316" s="5"/>
    </row>
    <row r="317" customFormat="false" ht="15" hidden="false" customHeight="false" outlineLevel="0" collapsed="false">
      <c r="A317" s="5"/>
      <c r="B317" s="12"/>
      <c r="C317" s="12"/>
      <c r="D317" s="13" t="str">
        <f aca="false">IF(OR(B317="",C317=""),"",C317-B317)</f>
        <v/>
      </c>
      <c r="E317" s="5"/>
      <c r="F317" s="14"/>
      <c r="G317" s="14"/>
      <c r="H317" s="14"/>
      <c r="I317" s="15" t="str">
        <f aca="false">IF(A317="","",F317+G317-H317)</f>
        <v/>
      </c>
      <c r="J317" s="5"/>
    </row>
    <row r="318" customFormat="false" ht="15" hidden="false" customHeight="false" outlineLevel="0" collapsed="false">
      <c r="A318" s="5"/>
      <c r="B318" s="12"/>
      <c r="C318" s="12"/>
      <c r="D318" s="13" t="str">
        <f aca="false">IF(OR(B318="",C318=""),"",C318-B318)</f>
        <v/>
      </c>
      <c r="E318" s="5"/>
      <c r="F318" s="14"/>
      <c r="G318" s="14"/>
      <c r="H318" s="14"/>
      <c r="I318" s="15" t="str">
        <f aca="false">IF(A318="","",F318+G318-H318)</f>
        <v/>
      </c>
      <c r="J318" s="5"/>
    </row>
    <row r="319" customFormat="false" ht="15" hidden="false" customHeight="false" outlineLevel="0" collapsed="false">
      <c r="A319" s="5"/>
      <c r="B319" s="12"/>
      <c r="C319" s="12"/>
      <c r="D319" s="13" t="str">
        <f aca="false">IF(OR(B319="",C319=""),"",C319-B319)</f>
        <v/>
      </c>
      <c r="E319" s="5"/>
      <c r="F319" s="14"/>
      <c r="G319" s="14"/>
      <c r="H319" s="14"/>
      <c r="I319" s="15" t="str">
        <f aca="false">IF(A319="","",F319+G319-H319)</f>
        <v/>
      </c>
      <c r="J319" s="5"/>
    </row>
    <row r="320" customFormat="false" ht="15" hidden="false" customHeight="false" outlineLevel="0" collapsed="false">
      <c r="A320" s="5"/>
      <c r="B320" s="12"/>
      <c r="C320" s="12"/>
      <c r="D320" s="13" t="str">
        <f aca="false">IF(OR(B320="",C320=""),"",C320-B320)</f>
        <v/>
      </c>
      <c r="E320" s="5"/>
      <c r="F320" s="14"/>
      <c r="G320" s="14"/>
      <c r="H320" s="14"/>
      <c r="I320" s="15" t="str">
        <f aca="false">IF(A320="","",F320+G320-H320)</f>
        <v/>
      </c>
      <c r="J320" s="5"/>
    </row>
    <row r="321" customFormat="false" ht="15" hidden="false" customHeight="false" outlineLevel="0" collapsed="false">
      <c r="A321" s="5"/>
      <c r="B321" s="12"/>
      <c r="C321" s="12"/>
      <c r="D321" s="13" t="str">
        <f aca="false">IF(OR(B321="",C321=""),"",C321-B321)</f>
        <v/>
      </c>
      <c r="E321" s="5"/>
      <c r="F321" s="14"/>
      <c r="G321" s="14"/>
      <c r="H321" s="14"/>
      <c r="I321" s="15" t="str">
        <f aca="false">IF(A321="","",F321+G321-H321)</f>
        <v/>
      </c>
      <c r="J321" s="5"/>
    </row>
    <row r="322" customFormat="false" ht="15" hidden="false" customHeight="false" outlineLevel="0" collapsed="false">
      <c r="A322" s="5"/>
      <c r="B322" s="12"/>
      <c r="C322" s="12"/>
      <c r="D322" s="13" t="str">
        <f aca="false">IF(OR(B322="",C322=""),"",C322-B322)</f>
        <v/>
      </c>
      <c r="E322" s="5"/>
      <c r="F322" s="14"/>
      <c r="G322" s="14"/>
      <c r="H322" s="14"/>
      <c r="I322" s="15" t="str">
        <f aca="false">IF(A322="","",F322+G322-H322)</f>
        <v/>
      </c>
      <c r="J322" s="5"/>
    </row>
    <row r="323" customFormat="false" ht="15" hidden="false" customHeight="false" outlineLevel="0" collapsed="false">
      <c r="A323" s="5"/>
      <c r="B323" s="12"/>
      <c r="C323" s="12"/>
      <c r="D323" s="13" t="str">
        <f aca="false">IF(OR(B323="",C323=""),"",C323-B323)</f>
        <v/>
      </c>
      <c r="E323" s="5"/>
      <c r="F323" s="14"/>
      <c r="G323" s="14"/>
      <c r="H323" s="14"/>
      <c r="I323" s="15" t="str">
        <f aca="false">IF(A323="","",F323+G323-H323)</f>
        <v/>
      </c>
      <c r="J323" s="5"/>
    </row>
    <row r="324" customFormat="false" ht="15" hidden="false" customHeight="false" outlineLevel="0" collapsed="false">
      <c r="A324" s="5"/>
      <c r="B324" s="12"/>
      <c r="C324" s="12"/>
      <c r="D324" s="13" t="str">
        <f aca="false">IF(OR(B324="",C324=""),"",C324-B324)</f>
        <v/>
      </c>
      <c r="E324" s="5"/>
      <c r="F324" s="14"/>
      <c r="G324" s="14"/>
      <c r="H324" s="14"/>
      <c r="I324" s="15" t="str">
        <f aca="false">IF(A324="","",F324+G324-H324)</f>
        <v/>
      </c>
      <c r="J324" s="5"/>
    </row>
    <row r="325" customFormat="false" ht="15" hidden="false" customHeight="false" outlineLevel="0" collapsed="false">
      <c r="A325" s="5"/>
      <c r="B325" s="12"/>
      <c r="C325" s="12"/>
      <c r="D325" s="13" t="str">
        <f aca="false">IF(OR(B325="",C325=""),"",C325-B325)</f>
        <v/>
      </c>
      <c r="E325" s="5"/>
      <c r="F325" s="14"/>
      <c r="G325" s="14"/>
      <c r="H325" s="14"/>
      <c r="I325" s="15" t="str">
        <f aca="false">IF(A325="","",F325+G325-H325)</f>
        <v/>
      </c>
      <c r="J325" s="5"/>
    </row>
    <row r="326" customFormat="false" ht="15" hidden="false" customHeight="false" outlineLevel="0" collapsed="false">
      <c r="A326" s="5"/>
      <c r="B326" s="12"/>
      <c r="C326" s="12"/>
      <c r="D326" s="13" t="str">
        <f aca="false">IF(OR(B326="",C326=""),"",C326-B326)</f>
        <v/>
      </c>
      <c r="E326" s="5"/>
      <c r="F326" s="14"/>
      <c r="G326" s="14"/>
      <c r="H326" s="14"/>
      <c r="I326" s="15" t="str">
        <f aca="false">IF(A326="","",F326+G326-H326)</f>
        <v/>
      </c>
      <c r="J326" s="5"/>
    </row>
    <row r="327" customFormat="false" ht="15" hidden="false" customHeight="false" outlineLevel="0" collapsed="false">
      <c r="A327" s="5"/>
      <c r="B327" s="12"/>
      <c r="C327" s="12"/>
      <c r="D327" s="13" t="str">
        <f aca="false">IF(OR(B327="",C327=""),"",C327-B327)</f>
        <v/>
      </c>
      <c r="E327" s="5"/>
      <c r="F327" s="14"/>
      <c r="G327" s="14"/>
      <c r="H327" s="14"/>
      <c r="I327" s="15" t="str">
        <f aca="false">IF(A327="","",F327+G327-H327)</f>
        <v/>
      </c>
      <c r="J327" s="5"/>
    </row>
    <row r="328" customFormat="false" ht="15" hidden="false" customHeight="false" outlineLevel="0" collapsed="false">
      <c r="A328" s="5"/>
      <c r="B328" s="12"/>
      <c r="C328" s="12"/>
      <c r="D328" s="13" t="str">
        <f aca="false">IF(OR(B328="",C328=""),"",C328-B328)</f>
        <v/>
      </c>
      <c r="E328" s="5"/>
      <c r="F328" s="14"/>
      <c r="G328" s="14"/>
      <c r="H328" s="14"/>
      <c r="I328" s="15" t="str">
        <f aca="false">IF(A328="","",F328+G328-H328)</f>
        <v/>
      </c>
      <c r="J328" s="5"/>
    </row>
    <row r="329" customFormat="false" ht="15" hidden="false" customHeight="false" outlineLevel="0" collapsed="false">
      <c r="A329" s="5"/>
      <c r="B329" s="12"/>
      <c r="C329" s="12"/>
      <c r="D329" s="13" t="str">
        <f aca="false">IF(OR(B329="",C329=""),"",C329-B329)</f>
        <v/>
      </c>
      <c r="E329" s="5"/>
      <c r="F329" s="14"/>
      <c r="G329" s="14"/>
      <c r="H329" s="14"/>
      <c r="I329" s="15" t="str">
        <f aca="false">IF(A329="","",F329+G329-H329)</f>
        <v/>
      </c>
      <c r="J329" s="5"/>
    </row>
    <row r="330" customFormat="false" ht="15" hidden="false" customHeight="false" outlineLevel="0" collapsed="false">
      <c r="A330" s="5"/>
      <c r="B330" s="12"/>
      <c r="C330" s="12"/>
      <c r="D330" s="13" t="str">
        <f aca="false">IF(OR(B330="",C330=""),"",C330-B330)</f>
        <v/>
      </c>
      <c r="E330" s="5"/>
      <c r="F330" s="14"/>
      <c r="G330" s="14"/>
      <c r="H330" s="14"/>
      <c r="I330" s="15" t="str">
        <f aca="false">IF(A330="","",F330+G330-H330)</f>
        <v/>
      </c>
      <c r="J330" s="5"/>
    </row>
    <row r="331" customFormat="false" ht="15" hidden="false" customHeight="false" outlineLevel="0" collapsed="false">
      <c r="A331" s="5"/>
      <c r="B331" s="12"/>
      <c r="C331" s="12"/>
      <c r="D331" s="13" t="str">
        <f aca="false">IF(OR(B331="",C331=""),"",C331-B331)</f>
        <v/>
      </c>
      <c r="E331" s="5"/>
      <c r="F331" s="14"/>
      <c r="G331" s="14"/>
      <c r="H331" s="14"/>
      <c r="I331" s="15" t="str">
        <f aca="false">IF(A331="","",F331+G331-H331)</f>
        <v/>
      </c>
      <c r="J331" s="5"/>
    </row>
    <row r="332" customFormat="false" ht="15" hidden="false" customHeight="false" outlineLevel="0" collapsed="false">
      <c r="A332" s="5"/>
      <c r="B332" s="12"/>
      <c r="C332" s="12"/>
      <c r="D332" s="13" t="str">
        <f aca="false">IF(OR(B332="",C332=""),"",C332-B332)</f>
        <v/>
      </c>
      <c r="E332" s="5"/>
      <c r="F332" s="14"/>
      <c r="G332" s="14"/>
      <c r="H332" s="14"/>
      <c r="I332" s="15" t="str">
        <f aca="false">IF(A332="","",F332+G332-H332)</f>
        <v/>
      </c>
      <c r="J332" s="5"/>
    </row>
    <row r="333" customFormat="false" ht="15" hidden="false" customHeight="false" outlineLevel="0" collapsed="false">
      <c r="A333" s="5"/>
      <c r="B333" s="12"/>
      <c r="C333" s="12"/>
      <c r="D333" s="13" t="str">
        <f aca="false">IF(OR(B333="",C333=""),"",C333-B333)</f>
        <v/>
      </c>
      <c r="E333" s="5"/>
      <c r="F333" s="14"/>
      <c r="G333" s="14"/>
      <c r="H333" s="14"/>
      <c r="I333" s="15" t="str">
        <f aca="false">IF(A333="","",F333+G333-H333)</f>
        <v/>
      </c>
      <c r="J333" s="5"/>
    </row>
    <row r="334" customFormat="false" ht="15" hidden="false" customHeight="false" outlineLevel="0" collapsed="false">
      <c r="A334" s="5"/>
      <c r="B334" s="12"/>
      <c r="C334" s="12"/>
      <c r="D334" s="13" t="str">
        <f aca="false">IF(OR(B334="",C334=""),"",C334-B334)</f>
        <v/>
      </c>
      <c r="E334" s="5"/>
      <c r="F334" s="14"/>
      <c r="G334" s="14"/>
      <c r="H334" s="14"/>
      <c r="I334" s="15" t="str">
        <f aca="false">IF(A334="","",F334+G334-H334)</f>
        <v/>
      </c>
      <c r="J334" s="5"/>
    </row>
    <row r="335" customFormat="false" ht="15" hidden="false" customHeight="false" outlineLevel="0" collapsed="false">
      <c r="A335" s="5"/>
      <c r="B335" s="12"/>
      <c r="C335" s="12"/>
      <c r="D335" s="13" t="str">
        <f aca="false">IF(OR(B335="",C335=""),"",C335-B335)</f>
        <v/>
      </c>
      <c r="E335" s="5"/>
      <c r="F335" s="14"/>
      <c r="G335" s="14"/>
      <c r="H335" s="14"/>
      <c r="I335" s="15" t="str">
        <f aca="false">IF(A335="","",F335+G335-H335)</f>
        <v/>
      </c>
      <c r="J335" s="5"/>
    </row>
    <row r="336" customFormat="false" ht="15" hidden="false" customHeight="false" outlineLevel="0" collapsed="false">
      <c r="A336" s="5"/>
      <c r="B336" s="12"/>
      <c r="C336" s="12"/>
      <c r="D336" s="13" t="str">
        <f aca="false">IF(OR(B336="",C336=""),"",C336-B336)</f>
        <v/>
      </c>
      <c r="E336" s="5"/>
      <c r="F336" s="14"/>
      <c r="G336" s="14"/>
      <c r="H336" s="14"/>
      <c r="I336" s="15" t="str">
        <f aca="false">IF(A336="","",F336+G336-H336)</f>
        <v/>
      </c>
      <c r="J336" s="5"/>
    </row>
    <row r="337" customFormat="false" ht="15" hidden="false" customHeight="false" outlineLevel="0" collapsed="false">
      <c r="A337" s="5"/>
      <c r="B337" s="12"/>
      <c r="C337" s="12"/>
      <c r="D337" s="13" t="str">
        <f aca="false">IF(OR(B337="",C337=""),"",C337-B337)</f>
        <v/>
      </c>
      <c r="E337" s="5"/>
      <c r="F337" s="14"/>
      <c r="G337" s="14"/>
      <c r="H337" s="14"/>
      <c r="I337" s="15" t="str">
        <f aca="false">IF(A337="","",F337+G337-H337)</f>
        <v/>
      </c>
      <c r="J337" s="5"/>
    </row>
    <row r="338" customFormat="false" ht="15" hidden="false" customHeight="false" outlineLevel="0" collapsed="false">
      <c r="A338" s="5"/>
      <c r="B338" s="12"/>
      <c r="C338" s="12"/>
      <c r="D338" s="13" t="str">
        <f aca="false">IF(OR(B338="",C338=""),"",C338-B338)</f>
        <v/>
      </c>
      <c r="E338" s="5"/>
      <c r="F338" s="14"/>
      <c r="G338" s="14"/>
      <c r="H338" s="14"/>
      <c r="I338" s="15" t="str">
        <f aca="false">IF(A338="","",F338+G338-H338)</f>
        <v/>
      </c>
      <c r="J338" s="5"/>
    </row>
    <row r="339" customFormat="false" ht="15" hidden="false" customHeight="false" outlineLevel="0" collapsed="false">
      <c r="A339" s="5"/>
      <c r="B339" s="12"/>
      <c r="C339" s="12"/>
      <c r="D339" s="13" t="str">
        <f aca="false">IF(OR(B339="",C339=""),"",C339-B339)</f>
        <v/>
      </c>
      <c r="E339" s="5"/>
      <c r="F339" s="14"/>
      <c r="G339" s="14"/>
      <c r="H339" s="14"/>
      <c r="I339" s="15" t="str">
        <f aca="false">IF(A339="","",F339+G339-H339)</f>
        <v/>
      </c>
      <c r="J339" s="5"/>
    </row>
    <row r="340" customFormat="false" ht="15" hidden="false" customHeight="false" outlineLevel="0" collapsed="false">
      <c r="A340" s="5"/>
      <c r="B340" s="12"/>
      <c r="C340" s="12"/>
      <c r="D340" s="13" t="str">
        <f aca="false">IF(OR(B340="",C340=""),"",C340-B340)</f>
        <v/>
      </c>
      <c r="E340" s="5"/>
      <c r="F340" s="14"/>
      <c r="G340" s="14"/>
      <c r="H340" s="14"/>
      <c r="I340" s="15" t="str">
        <f aca="false">IF(A340="","",F340+G340-H340)</f>
        <v/>
      </c>
      <c r="J340" s="5"/>
    </row>
    <row r="341" customFormat="false" ht="15" hidden="false" customHeight="false" outlineLevel="0" collapsed="false">
      <c r="A341" s="5"/>
      <c r="B341" s="12"/>
      <c r="C341" s="12"/>
      <c r="D341" s="13" t="str">
        <f aca="false">IF(OR(B341="",C341=""),"",C341-B341)</f>
        <v/>
      </c>
      <c r="E341" s="5"/>
      <c r="F341" s="14"/>
      <c r="G341" s="14"/>
      <c r="H341" s="14"/>
      <c r="I341" s="15" t="str">
        <f aca="false">IF(A341="","",F341+G341-H341)</f>
        <v/>
      </c>
      <c r="J341" s="5"/>
    </row>
    <row r="342" customFormat="false" ht="15" hidden="false" customHeight="false" outlineLevel="0" collapsed="false">
      <c r="A342" s="5"/>
      <c r="B342" s="12"/>
      <c r="C342" s="12"/>
      <c r="D342" s="13" t="str">
        <f aca="false">IF(OR(B342="",C342=""),"",C342-B342)</f>
        <v/>
      </c>
      <c r="E342" s="5"/>
      <c r="F342" s="14"/>
      <c r="G342" s="14"/>
      <c r="H342" s="14"/>
      <c r="I342" s="15" t="str">
        <f aca="false">IF(A342="","",F342+G342-H342)</f>
        <v/>
      </c>
      <c r="J342" s="5"/>
    </row>
    <row r="343" customFormat="false" ht="15" hidden="false" customHeight="false" outlineLevel="0" collapsed="false">
      <c r="A343" s="5"/>
      <c r="B343" s="12"/>
      <c r="C343" s="12"/>
      <c r="D343" s="13" t="str">
        <f aca="false">IF(OR(B343="",C343=""),"",C343-B343)</f>
        <v/>
      </c>
      <c r="E343" s="5"/>
      <c r="F343" s="14"/>
      <c r="G343" s="14"/>
      <c r="H343" s="14"/>
      <c r="I343" s="15" t="str">
        <f aca="false">IF(A343="","",F343+G343-H343)</f>
        <v/>
      </c>
      <c r="J343" s="5"/>
    </row>
    <row r="344" customFormat="false" ht="15" hidden="false" customHeight="false" outlineLevel="0" collapsed="false">
      <c r="A344" s="5"/>
      <c r="B344" s="12"/>
      <c r="C344" s="12"/>
      <c r="D344" s="13" t="str">
        <f aca="false">IF(OR(B344="",C344=""),"",C344-B344)</f>
        <v/>
      </c>
      <c r="E344" s="5"/>
      <c r="F344" s="14"/>
      <c r="G344" s="14"/>
      <c r="H344" s="14"/>
      <c r="I344" s="15" t="str">
        <f aca="false">IF(A344="","",F344+G344-H344)</f>
        <v/>
      </c>
      <c r="J344" s="5"/>
    </row>
    <row r="345" customFormat="false" ht="15" hidden="false" customHeight="false" outlineLevel="0" collapsed="false">
      <c r="A345" s="5"/>
      <c r="B345" s="12"/>
      <c r="C345" s="12"/>
      <c r="D345" s="13" t="str">
        <f aca="false">IF(OR(B345="",C345=""),"",C345-B345)</f>
        <v/>
      </c>
      <c r="E345" s="5"/>
      <c r="F345" s="14"/>
      <c r="G345" s="14"/>
      <c r="H345" s="14"/>
      <c r="I345" s="15" t="str">
        <f aca="false">IF(A345="","",F345+G345-H345)</f>
        <v/>
      </c>
      <c r="J345" s="5"/>
    </row>
    <row r="346" customFormat="false" ht="15" hidden="false" customHeight="false" outlineLevel="0" collapsed="false">
      <c r="A346" s="5"/>
      <c r="B346" s="12"/>
      <c r="C346" s="12"/>
      <c r="D346" s="13" t="str">
        <f aca="false">IF(OR(B346="",C346=""),"",C346-B346)</f>
        <v/>
      </c>
      <c r="E346" s="5"/>
      <c r="F346" s="14"/>
      <c r="G346" s="14"/>
      <c r="H346" s="14"/>
      <c r="I346" s="15" t="str">
        <f aca="false">IF(A346="","",F346+G346-H346)</f>
        <v/>
      </c>
      <c r="J346" s="5"/>
    </row>
    <row r="347" customFormat="false" ht="15" hidden="false" customHeight="false" outlineLevel="0" collapsed="false">
      <c r="A347" s="5"/>
      <c r="B347" s="12"/>
      <c r="C347" s="12"/>
      <c r="D347" s="13" t="str">
        <f aca="false">IF(OR(B347="",C347=""),"",C347-B347)</f>
        <v/>
      </c>
      <c r="E347" s="5"/>
      <c r="F347" s="14"/>
      <c r="G347" s="14"/>
      <c r="H347" s="14"/>
      <c r="I347" s="15" t="str">
        <f aca="false">IF(A347="","",F347+G347-H347)</f>
        <v/>
      </c>
      <c r="J347" s="5"/>
    </row>
    <row r="348" customFormat="false" ht="15" hidden="false" customHeight="false" outlineLevel="0" collapsed="false">
      <c r="A348" s="5"/>
      <c r="B348" s="12"/>
      <c r="C348" s="12"/>
      <c r="D348" s="13" t="str">
        <f aca="false">IF(OR(B348="",C348=""),"",C348-B348)</f>
        <v/>
      </c>
      <c r="E348" s="5"/>
      <c r="F348" s="14"/>
      <c r="G348" s="14"/>
      <c r="H348" s="14"/>
      <c r="I348" s="15" t="str">
        <f aca="false">IF(A348="","",F348+G348-H348)</f>
        <v/>
      </c>
      <c r="J348" s="5"/>
    </row>
    <row r="349" customFormat="false" ht="15" hidden="false" customHeight="false" outlineLevel="0" collapsed="false">
      <c r="A349" s="5"/>
      <c r="B349" s="12"/>
      <c r="C349" s="12"/>
      <c r="D349" s="13" t="str">
        <f aca="false">IF(OR(B349="",C349=""),"",C349-B349)</f>
        <v/>
      </c>
      <c r="E349" s="5"/>
      <c r="F349" s="14"/>
      <c r="G349" s="14"/>
      <c r="H349" s="14"/>
      <c r="I349" s="15" t="str">
        <f aca="false">IF(A349="","",F349+G349-H349)</f>
        <v/>
      </c>
      <c r="J349" s="5"/>
    </row>
    <row r="350" customFormat="false" ht="15" hidden="false" customHeight="false" outlineLevel="0" collapsed="false">
      <c r="A350" s="5"/>
      <c r="B350" s="12"/>
      <c r="C350" s="12"/>
      <c r="D350" s="13" t="str">
        <f aca="false">IF(OR(B350="",C350=""),"",C350-B350)</f>
        <v/>
      </c>
      <c r="E350" s="5"/>
      <c r="F350" s="14"/>
      <c r="G350" s="14"/>
      <c r="H350" s="14"/>
      <c r="I350" s="15" t="str">
        <f aca="false">IF(A350="","",F350+G350-H350)</f>
        <v/>
      </c>
      <c r="J350" s="5"/>
    </row>
    <row r="351" customFormat="false" ht="15" hidden="false" customHeight="false" outlineLevel="0" collapsed="false">
      <c r="A351" s="5"/>
      <c r="B351" s="12"/>
      <c r="C351" s="12"/>
      <c r="D351" s="13" t="str">
        <f aca="false">IF(OR(B351="",C351=""),"",C351-B351)</f>
        <v/>
      </c>
      <c r="E351" s="5"/>
      <c r="F351" s="14"/>
      <c r="G351" s="14"/>
      <c r="H351" s="14"/>
      <c r="I351" s="15" t="str">
        <f aca="false">IF(A351="","",F351+G351-H351)</f>
        <v/>
      </c>
      <c r="J351" s="5"/>
    </row>
    <row r="352" customFormat="false" ht="15" hidden="false" customHeight="false" outlineLevel="0" collapsed="false">
      <c r="A352" s="5"/>
      <c r="B352" s="12"/>
      <c r="C352" s="12"/>
      <c r="D352" s="13" t="str">
        <f aca="false">IF(OR(B352="",C352=""),"",C352-B352)</f>
        <v/>
      </c>
      <c r="E352" s="5"/>
      <c r="F352" s="14"/>
      <c r="G352" s="14"/>
      <c r="H352" s="14"/>
      <c r="I352" s="15" t="str">
        <f aca="false">IF(A352="","",F352+G352-H352)</f>
        <v/>
      </c>
      <c r="J352" s="5"/>
    </row>
    <row r="353" customFormat="false" ht="15" hidden="false" customHeight="false" outlineLevel="0" collapsed="false">
      <c r="A353" s="5"/>
      <c r="B353" s="12"/>
      <c r="C353" s="12"/>
      <c r="D353" s="13" t="str">
        <f aca="false">IF(OR(B353="",C353=""),"",C353-B353)</f>
        <v/>
      </c>
      <c r="E353" s="5"/>
      <c r="F353" s="14"/>
      <c r="G353" s="14"/>
      <c r="H353" s="14"/>
      <c r="I353" s="15" t="str">
        <f aca="false">IF(A353="","",F353+G353-H353)</f>
        <v/>
      </c>
      <c r="J353" s="5"/>
    </row>
    <row r="354" customFormat="false" ht="15" hidden="false" customHeight="false" outlineLevel="0" collapsed="false">
      <c r="A354" s="5"/>
      <c r="B354" s="12"/>
      <c r="C354" s="12"/>
      <c r="D354" s="13" t="str">
        <f aca="false">IF(OR(B354="",C354=""),"",C354-B354)</f>
        <v/>
      </c>
      <c r="E354" s="5"/>
      <c r="F354" s="14"/>
      <c r="G354" s="14"/>
      <c r="H354" s="14"/>
      <c r="I354" s="15" t="str">
        <f aca="false">IF(A354="","",F354+G354-H354)</f>
        <v/>
      </c>
      <c r="J354" s="5"/>
    </row>
    <row r="355" customFormat="false" ht="15" hidden="false" customHeight="false" outlineLevel="0" collapsed="false">
      <c r="A355" s="5"/>
      <c r="B355" s="12"/>
      <c r="C355" s="12"/>
      <c r="D355" s="13" t="str">
        <f aca="false">IF(OR(B355="",C355=""),"",C355-B355)</f>
        <v/>
      </c>
      <c r="E355" s="5"/>
      <c r="F355" s="14"/>
      <c r="G355" s="14"/>
      <c r="H355" s="14"/>
      <c r="I355" s="15" t="str">
        <f aca="false">IF(A355="","",F355+G355-H355)</f>
        <v/>
      </c>
      <c r="J355" s="5"/>
    </row>
    <row r="356" customFormat="false" ht="15" hidden="false" customHeight="false" outlineLevel="0" collapsed="false">
      <c r="A356" s="5"/>
      <c r="B356" s="12"/>
      <c r="C356" s="12"/>
      <c r="D356" s="13" t="str">
        <f aca="false">IF(OR(B356="",C356=""),"",C356-B356)</f>
        <v/>
      </c>
      <c r="E356" s="5"/>
      <c r="F356" s="14"/>
      <c r="G356" s="14"/>
      <c r="H356" s="14"/>
      <c r="I356" s="15" t="str">
        <f aca="false">IF(A356="","",F356+G356-H356)</f>
        <v/>
      </c>
      <c r="J356" s="5"/>
    </row>
    <row r="357" customFormat="false" ht="15" hidden="false" customHeight="false" outlineLevel="0" collapsed="false">
      <c r="A357" s="5"/>
      <c r="B357" s="12"/>
      <c r="C357" s="12"/>
      <c r="D357" s="13" t="str">
        <f aca="false">IF(OR(B357="",C357=""),"",C357-B357)</f>
        <v/>
      </c>
      <c r="E357" s="5"/>
      <c r="F357" s="14"/>
      <c r="G357" s="14"/>
      <c r="H357" s="14"/>
      <c r="I357" s="15" t="str">
        <f aca="false">IF(A357="","",F357+G357-H357)</f>
        <v/>
      </c>
      <c r="J357" s="5"/>
    </row>
    <row r="358" customFormat="false" ht="15" hidden="false" customHeight="false" outlineLevel="0" collapsed="false">
      <c r="A358" s="5"/>
      <c r="B358" s="12"/>
      <c r="C358" s="12"/>
      <c r="D358" s="13" t="str">
        <f aca="false">IF(OR(B358="",C358=""),"",C358-B358)</f>
        <v/>
      </c>
      <c r="E358" s="5"/>
      <c r="F358" s="14"/>
      <c r="G358" s="14"/>
      <c r="H358" s="14"/>
      <c r="I358" s="15" t="str">
        <f aca="false">IF(A358="","",F358+G358-H358)</f>
        <v/>
      </c>
      <c r="J358" s="5"/>
    </row>
    <row r="359" customFormat="false" ht="15" hidden="false" customHeight="false" outlineLevel="0" collapsed="false">
      <c r="A359" s="5"/>
      <c r="B359" s="12"/>
      <c r="C359" s="12"/>
      <c r="D359" s="13" t="str">
        <f aca="false">IF(OR(B359="",C359=""),"",C359-B359)</f>
        <v/>
      </c>
      <c r="E359" s="5"/>
      <c r="F359" s="14"/>
      <c r="G359" s="14"/>
      <c r="H359" s="14"/>
      <c r="I359" s="15" t="str">
        <f aca="false">IF(A359="","",F359+G359-H359)</f>
        <v/>
      </c>
      <c r="J359" s="5"/>
    </row>
    <row r="360" customFormat="false" ht="15" hidden="false" customHeight="false" outlineLevel="0" collapsed="false">
      <c r="A360" s="5"/>
      <c r="B360" s="12"/>
      <c r="C360" s="12"/>
      <c r="D360" s="13" t="str">
        <f aca="false">IF(OR(B360="",C360=""),"",C360-B360)</f>
        <v/>
      </c>
      <c r="E360" s="5"/>
      <c r="F360" s="14"/>
      <c r="G360" s="14"/>
      <c r="H360" s="14"/>
      <c r="I360" s="15" t="str">
        <f aca="false">IF(A360="","",F360+G360-H360)</f>
        <v/>
      </c>
      <c r="J360" s="5"/>
    </row>
    <row r="361" customFormat="false" ht="15" hidden="false" customHeight="false" outlineLevel="0" collapsed="false">
      <c r="A361" s="5"/>
      <c r="B361" s="12"/>
      <c r="C361" s="12"/>
      <c r="D361" s="13" t="str">
        <f aca="false">IF(OR(B361="",C361=""),"",C361-B361)</f>
        <v/>
      </c>
      <c r="E361" s="5"/>
      <c r="F361" s="14"/>
      <c r="G361" s="14"/>
      <c r="H361" s="14"/>
      <c r="I361" s="15" t="str">
        <f aca="false">IF(A361="","",F361+G361-H361)</f>
        <v/>
      </c>
      <c r="J361" s="5"/>
    </row>
    <row r="362" customFormat="false" ht="15" hidden="false" customHeight="false" outlineLevel="0" collapsed="false">
      <c r="A362" s="5"/>
      <c r="B362" s="12"/>
      <c r="C362" s="12"/>
      <c r="D362" s="13" t="str">
        <f aca="false">IF(OR(B362="",C362=""),"",C362-B362)</f>
        <v/>
      </c>
      <c r="E362" s="5"/>
      <c r="F362" s="14"/>
      <c r="G362" s="14"/>
      <c r="H362" s="14"/>
      <c r="I362" s="15" t="str">
        <f aca="false">IF(A362="","",F362+G362-H362)</f>
        <v/>
      </c>
      <c r="J362" s="5"/>
    </row>
    <row r="363" customFormat="false" ht="15" hidden="false" customHeight="false" outlineLevel="0" collapsed="false">
      <c r="A363" s="5"/>
      <c r="B363" s="12"/>
      <c r="C363" s="12"/>
      <c r="D363" s="13" t="str">
        <f aca="false">IF(OR(B363="",C363=""),"",C363-B363)</f>
        <v/>
      </c>
      <c r="E363" s="5"/>
      <c r="F363" s="14"/>
      <c r="G363" s="14"/>
      <c r="H363" s="14"/>
      <c r="I363" s="15" t="str">
        <f aca="false">IF(A363="","",F363+G363-H363)</f>
        <v/>
      </c>
      <c r="J363" s="5"/>
    </row>
    <row r="364" customFormat="false" ht="15" hidden="false" customHeight="false" outlineLevel="0" collapsed="false">
      <c r="A364" s="5"/>
      <c r="B364" s="12"/>
      <c r="C364" s="12"/>
      <c r="D364" s="13" t="str">
        <f aca="false">IF(OR(B364="",C364=""),"",C364-B364)</f>
        <v/>
      </c>
      <c r="E364" s="5"/>
      <c r="F364" s="14"/>
      <c r="G364" s="14"/>
      <c r="H364" s="14"/>
      <c r="I364" s="15" t="str">
        <f aca="false">IF(A364="","",F364+G364-H364)</f>
        <v/>
      </c>
      <c r="J364" s="5"/>
    </row>
    <row r="365" customFormat="false" ht="15" hidden="false" customHeight="false" outlineLevel="0" collapsed="false">
      <c r="A365" s="5"/>
      <c r="B365" s="12"/>
      <c r="C365" s="12"/>
      <c r="D365" s="13" t="str">
        <f aca="false">IF(OR(B365="",C365=""),"",C365-B365)</f>
        <v/>
      </c>
      <c r="E365" s="5"/>
      <c r="F365" s="14"/>
      <c r="G365" s="14"/>
      <c r="H365" s="14"/>
      <c r="I365" s="15" t="str">
        <f aca="false">IF(A365="","",F365+G365-H365)</f>
        <v/>
      </c>
      <c r="J365" s="5"/>
    </row>
    <row r="366" customFormat="false" ht="15" hidden="false" customHeight="false" outlineLevel="0" collapsed="false">
      <c r="A366" s="5"/>
      <c r="B366" s="12"/>
      <c r="C366" s="12"/>
      <c r="D366" s="13" t="str">
        <f aca="false">IF(OR(B366="",C366=""),"",C366-B366)</f>
        <v/>
      </c>
      <c r="E366" s="5"/>
      <c r="F366" s="14"/>
      <c r="G366" s="14"/>
      <c r="H366" s="14"/>
      <c r="I366" s="15" t="str">
        <f aca="false">IF(A366="","",F366+G366-H366)</f>
        <v/>
      </c>
      <c r="J366" s="5"/>
    </row>
    <row r="367" customFormat="false" ht="15" hidden="false" customHeight="false" outlineLevel="0" collapsed="false">
      <c r="A367" s="5"/>
      <c r="B367" s="12"/>
      <c r="C367" s="12"/>
      <c r="D367" s="13" t="str">
        <f aca="false">IF(OR(B367="",C367=""),"",C367-B367)</f>
        <v/>
      </c>
      <c r="E367" s="5"/>
      <c r="F367" s="14"/>
      <c r="G367" s="14"/>
      <c r="H367" s="14"/>
      <c r="I367" s="15" t="str">
        <f aca="false">IF(A367="","",F367+G367-H367)</f>
        <v/>
      </c>
      <c r="J367" s="5"/>
    </row>
    <row r="368" customFormat="false" ht="15" hidden="false" customHeight="false" outlineLevel="0" collapsed="false">
      <c r="A368" s="5"/>
      <c r="B368" s="12"/>
      <c r="C368" s="12"/>
      <c r="D368" s="13" t="str">
        <f aca="false">IF(OR(B368="",C368=""),"",C368-B368)</f>
        <v/>
      </c>
      <c r="E368" s="5"/>
      <c r="F368" s="14"/>
      <c r="G368" s="14"/>
      <c r="H368" s="14"/>
      <c r="I368" s="15" t="str">
        <f aca="false">IF(A368="","",F368+G368-H368)</f>
        <v/>
      </c>
      <c r="J368" s="5"/>
    </row>
    <row r="369" customFormat="false" ht="15" hidden="false" customHeight="false" outlineLevel="0" collapsed="false">
      <c r="A369" s="5"/>
      <c r="B369" s="12"/>
      <c r="C369" s="12"/>
      <c r="D369" s="13" t="str">
        <f aca="false">IF(OR(B369="",C369=""),"",C369-B369)</f>
        <v/>
      </c>
      <c r="E369" s="5"/>
      <c r="F369" s="14"/>
      <c r="G369" s="14"/>
      <c r="H369" s="14"/>
      <c r="I369" s="15" t="str">
        <f aca="false">IF(A369="","",F369+G369-H369)</f>
        <v/>
      </c>
      <c r="J369" s="5"/>
    </row>
    <row r="370" customFormat="false" ht="15" hidden="false" customHeight="false" outlineLevel="0" collapsed="false">
      <c r="A370" s="5"/>
      <c r="B370" s="12"/>
      <c r="C370" s="12"/>
      <c r="D370" s="13" t="str">
        <f aca="false">IF(OR(B370="",C370=""),"",C370-B370)</f>
        <v/>
      </c>
      <c r="E370" s="5"/>
      <c r="F370" s="14"/>
      <c r="G370" s="14"/>
      <c r="H370" s="14"/>
      <c r="I370" s="15" t="str">
        <f aca="false">IF(A370="","",F370+G370-H370)</f>
        <v/>
      </c>
      <c r="J370" s="5"/>
    </row>
    <row r="371" customFormat="false" ht="15" hidden="false" customHeight="false" outlineLevel="0" collapsed="false">
      <c r="A371" s="5"/>
      <c r="B371" s="12"/>
      <c r="C371" s="12"/>
      <c r="D371" s="13" t="str">
        <f aca="false">IF(OR(B371="",C371=""),"",C371-B371)</f>
        <v/>
      </c>
      <c r="E371" s="5"/>
      <c r="F371" s="14"/>
      <c r="G371" s="14"/>
      <c r="H371" s="14"/>
      <c r="I371" s="15" t="str">
        <f aca="false">IF(A371="","",F371+G371-H371)</f>
        <v/>
      </c>
      <c r="J371" s="5"/>
    </row>
    <row r="372" customFormat="false" ht="15" hidden="false" customHeight="false" outlineLevel="0" collapsed="false">
      <c r="A372" s="5"/>
      <c r="B372" s="12"/>
      <c r="C372" s="12"/>
      <c r="D372" s="13" t="str">
        <f aca="false">IF(OR(B372="",C372=""),"",C372-B372)</f>
        <v/>
      </c>
      <c r="E372" s="5"/>
      <c r="F372" s="14"/>
      <c r="G372" s="14"/>
      <c r="H372" s="14"/>
      <c r="I372" s="15" t="str">
        <f aca="false">IF(A372="","",F372+G372-H372)</f>
        <v/>
      </c>
      <c r="J372" s="5"/>
    </row>
    <row r="373" customFormat="false" ht="15" hidden="false" customHeight="false" outlineLevel="0" collapsed="false">
      <c r="A373" s="5"/>
      <c r="B373" s="12"/>
      <c r="C373" s="12"/>
      <c r="D373" s="13" t="str">
        <f aca="false">IF(OR(B373="",C373=""),"",C373-B373)</f>
        <v/>
      </c>
      <c r="E373" s="5"/>
      <c r="F373" s="14"/>
      <c r="G373" s="14"/>
      <c r="H373" s="14"/>
      <c r="I373" s="15" t="str">
        <f aca="false">IF(A373="","",F373+G373-H373)</f>
        <v/>
      </c>
      <c r="J373" s="5"/>
    </row>
    <row r="374" customFormat="false" ht="15" hidden="false" customHeight="false" outlineLevel="0" collapsed="false">
      <c r="A374" s="5"/>
      <c r="B374" s="12"/>
      <c r="C374" s="12"/>
      <c r="D374" s="13" t="str">
        <f aca="false">IF(OR(B374="",C374=""),"",C374-B374)</f>
        <v/>
      </c>
      <c r="E374" s="5"/>
      <c r="F374" s="14"/>
      <c r="G374" s="14"/>
      <c r="H374" s="14"/>
      <c r="I374" s="15" t="str">
        <f aca="false">IF(A374="","",F374+G374-H374)</f>
        <v/>
      </c>
      <c r="J374" s="5"/>
    </row>
    <row r="375" customFormat="false" ht="15" hidden="false" customHeight="false" outlineLevel="0" collapsed="false">
      <c r="A375" s="5"/>
      <c r="B375" s="12"/>
      <c r="C375" s="12"/>
      <c r="D375" s="13" t="str">
        <f aca="false">IF(OR(B375="",C375=""),"",C375-B375)</f>
        <v/>
      </c>
      <c r="E375" s="5"/>
      <c r="F375" s="14"/>
      <c r="G375" s="14"/>
      <c r="H375" s="14"/>
      <c r="I375" s="15" t="str">
        <f aca="false">IF(A375="","",F375+G375-H375)</f>
        <v/>
      </c>
      <c r="J375" s="5"/>
    </row>
    <row r="376" customFormat="false" ht="15" hidden="false" customHeight="false" outlineLevel="0" collapsed="false">
      <c r="A376" s="5"/>
      <c r="B376" s="12"/>
      <c r="C376" s="12"/>
      <c r="D376" s="13" t="str">
        <f aca="false">IF(OR(B376="",C376=""),"",C376-B376)</f>
        <v/>
      </c>
      <c r="E376" s="5"/>
      <c r="F376" s="14"/>
      <c r="G376" s="14"/>
      <c r="H376" s="14"/>
      <c r="I376" s="15" t="str">
        <f aca="false">IF(A376="","",F376+G376-H376)</f>
        <v/>
      </c>
      <c r="J376" s="5"/>
    </row>
    <row r="377" customFormat="false" ht="15" hidden="false" customHeight="false" outlineLevel="0" collapsed="false">
      <c r="A377" s="5"/>
      <c r="B377" s="12"/>
      <c r="C377" s="12"/>
      <c r="D377" s="13" t="str">
        <f aca="false">IF(OR(B377="",C377=""),"",C377-B377)</f>
        <v/>
      </c>
      <c r="E377" s="5"/>
      <c r="F377" s="14"/>
      <c r="G377" s="14"/>
      <c r="H377" s="14"/>
      <c r="I377" s="15" t="str">
        <f aca="false">IF(A377="","",F377+G377-H377)</f>
        <v/>
      </c>
      <c r="J377" s="5"/>
    </row>
    <row r="378" customFormat="false" ht="15" hidden="false" customHeight="false" outlineLevel="0" collapsed="false">
      <c r="A378" s="5"/>
      <c r="B378" s="12"/>
      <c r="C378" s="12"/>
      <c r="D378" s="13" t="str">
        <f aca="false">IF(OR(B378="",C378=""),"",C378-B378)</f>
        <v/>
      </c>
      <c r="E378" s="5"/>
      <c r="F378" s="14"/>
      <c r="G378" s="14"/>
      <c r="H378" s="14"/>
      <c r="I378" s="15" t="str">
        <f aca="false">IF(A378="","",F378+G378-H378)</f>
        <v/>
      </c>
      <c r="J378" s="5"/>
    </row>
    <row r="379" customFormat="false" ht="15" hidden="false" customHeight="false" outlineLevel="0" collapsed="false">
      <c r="A379" s="5"/>
      <c r="B379" s="12"/>
      <c r="C379" s="12"/>
      <c r="D379" s="13" t="str">
        <f aca="false">IF(OR(B379="",C379=""),"",C379-B379)</f>
        <v/>
      </c>
      <c r="E379" s="5"/>
      <c r="F379" s="14"/>
      <c r="G379" s="14"/>
      <c r="H379" s="14"/>
      <c r="I379" s="15" t="str">
        <f aca="false">IF(A379="","",F379+G379-H379)</f>
        <v/>
      </c>
      <c r="J379" s="5"/>
    </row>
    <row r="380" customFormat="false" ht="15" hidden="false" customHeight="false" outlineLevel="0" collapsed="false">
      <c r="A380" s="5"/>
      <c r="B380" s="12"/>
      <c r="C380" s="12"/>
      <c r="D380" s="13" t="str">
        <f aca="false">IF(OR(B380="",C380=""),"",C380-B380)</f>
        <v/>
      </c>
      <c r="E380" s="5"/>
      <c r="F380" s="14"/>
      <c r="G380" s="14"/>
      <c r="H380" s="14"/>
      <c r="I380" s="15" t="str">
        <f aca="false">IF(A380="","",F380+G380-H380)</f>
        <v/>
      </c>
      <c r="J380" s="5"/>
    </row>
    <row r="381" customFormat="false" ht="15" hidden="false" customHeight="false" outlineLevel="0" collapsed="false">
      <c r="A381" s="5"/>
      <c r="B381" s="12"/>
      <c r="C381" s="12"/>
      <c r="D381" s="13" t="str">
        <f aca="false">IF(OR(B381="",C381=""),"",C381-B381)</f>
        <v/>
      </c>
      <c r="E381" s="5"/>
      <c r="F381" s="14"/>
      <c r="G381" s="14"/>
      <c r="H381" s="14"/>
      <c r="I381" s="15" t="str">
        <f aca="false">IF(A381="","",F381+G381-H381)</f>
        <v/>
      </c>
      <c r="J381" s="5"/>
    </row>
    <row r="382" customFormat="false" ht="15" hidden="false" customHeight="false" outlineLevel="0" collapsed="false">
      <c r="A382" s="5"/>
      <c r="B382" s="12"/>
      <c r="C382" s="12"/>
      <c r="D382" s="13" t="str">
        <f aca="false">IF(OR(B382="",C382=""),"",C382-B382)</f>
        <v/>
      </c>
      <c r="E382" s="5"/>
      <c r="F382" s="14"/>
      <c r="G382" s="14"/>
      <c r="H382" s="14"/>
      <c r="I382" s="15" t="str">
        <f aca="false">IF(A382="","",F382+G382-H382)</f>
        <v/>
      </c>
      <c r="J382" s="5"/>
    </row>
    <row r="383" customFormat="false" ht="15" hidden="false" customHeight="false" outlineLevel="0" collapsed="false">
      <c r="A383" s="5"/>
      <c r="B383" s="12"/>
      <c r="C383" s="12"/>
      <c r="D383" s="13" t="str">
        <f aca="false">IF(OR(B383="",C383=""),"",C383-B383)</f>
        <v/>
      </c>
      <c r="E383" s="5"/>
      <c r="F383" s="14"/>
      <c r="G383" s="14"/>
      <c r="H383" s="14"/>
      <c r="I383" s="15" t="str">
        <f aca="false">IF(A383="","",F383+G383-H383)</f>
        <v/>
      </c>
      <c r="J383" s="5"/>
    </row>
    <row r="384" customFormat="false" ht="15" hidden="false" customHeight="false" outlineLevel="0" collapsed="false">
      <c r="A384" s="5"/>
      <c r="B384" s="12"/>
      <c r="C384" s="12"/>
      <c r="D384" s="13" t="str">
        <f aca="false">IF(OR(B384="",C384=""),"",C384-B384)</f>
        <v/>
      </c>
      <c r="E384" s="5"/>
      <c r="F384" s="14"/>
      <c r="G384" s="14"/>
      <c r="H384" s="14"/>
      <c r="I384" s="15" t="str">
        <f aca="false">IF(A384="","",F384+G384-H384)</f>
        <v/>
      </c>
      <c r="J384" s="5"/>
    </row>
    <row r="385" customFormat="false" ht="15" hidden="false" customHeight="false" outlineLevel="0" collapsed="false">
      <c r="A385" s="5"/>
      <c r="B385" s="12"/>
      <c r="C385" s="12"/>
      <c r="D385" s="13" t="str">
        <f aca="false">IF(OR(B385="",C385=""),"",C385-B385)</f>
        <v/>
      </c>
      <c r="E385" s="5"/>
      <c r="F385" s="14"/>
      <c r="G385" s="14"/>
      <c r="H385" s="14"/>
      <c r="I385" s="15" t="str">
        <f aca="false">IF(A385="","",F385+G385-H385)</f>
        <v/>
      </c>
      <c r="J385" s="5"/>
    </row>
    <row r="386" customFormat="false" ht="15" hidden="false" customHeight="false" outlineLevel="0" collapsed="false">
      <c r="A386" s="5"/>
      <c r="B386" s="12"/>
      <c r="C386" s="12"/>
      <c r="D386" s="13" t="str">
        <f aca="false">IF(OR(B386="",C386=""),"",C386-B386)</f>
        <v/>
      </c>
      <c r="E386" s="5"/>
      <c r="F386" s="14"/>
      <c r="G386" s="14"/>
      <c r="H386" s="14"/>
      <c r="I386" s="15" t="str">
        <f aca="false">IF(A386="","",F386+G386-H386)</f>
        <v/>
      </c>
      <c r="J386" s="5"/>
    </row>
    <row r="387" customFormat="false" ht="15" hidden="false" customHeight="false" outlineLevel="0" collapsed="false">
      <c r="A387" s="5"/>
      <c r="B387" s="12"/>
      <c r="C387" s="12"/>
      <c r="D387" s="13" t="str">
        <f aca="false">IF(OR(B387="",C387=""),"",C387-B387)</f>
        <v/>
      </c>
      <c r="E387" s="5"/>
      <c r="F387" s="14"/>
      <c r="G387" s="14"/>
      <c r="H387" s="14"/>
      <c r="I387" s="15" t="str">
        <f aca="false">IF(A387="","",F387+G387-H387)</f>
        <v/>
      </c>
      <c r="J387" s="5"/>
    </row>
    <row r="388" customFormat="false" ht="15" hidden="false" customHeight="false" outlineLevel="0" collapsed="false">
      <c r="A388" s="5"/>
      <c r="B388" s="12"/>
      <c r="C388" s="12"/>
      <c r="D388" s="13" t="str">
        <f aca="false">IF(OR(B388="",C388=""),"",C388-B388)</f>
        <v/>
      </c>
      <c r="E388" s="5"/>
      <c r="F388" s="14"/>
      <c r="G388" s="14"/>
      <c r="H388" s="14"/>
      <c r="I388" s="15" t="str">
        <f aca="false">IF(A388="","",F388+G388-H388)</f>
        <v/>
      </c>
      <c r="J388" s="5"/>
    </row>
    <row r="389" customFormat="false" ht="15" hidden="false" customHeight="false" outlineLevel="0" collapsed="false">
      <c r="A389" s="5"/>
      <c r="B389" s="12"/>
      <c r="C389" s="12"/>
      <c r="D389" s="13" t="str">
        <f aca="false">IF(OR(B389="",C389=""),"",C389-B389)</f>
        <v/>
      </c>
      <c r="E389" s="5"/>
      <c r="F389" s="14"/>
      <c r="G389" s="14"/>
      <c r="H389" s="14"/>
      <c r="I389" s="15" t="str">
        <f aca="false">IF(A389="","",F389+G389-H389)</f>
        <v/>
      </c>
      <c r="J389" s="5"/>
    </row>
    <row r="390" customFormat="false" ht="15" hidden="false" customHeight="false" outlineLevel="0" collapsed="false">
      <c r="A390" s="5"/>
      <c r="B390" s="12"/>
      <c r="C390" s="12"/>
      <c r="D390" s="13" t="str">
        <f aca="false">IF(OR(B390="",C390=""),"",C390-B390)</f>
        <v/>
      </c>
      <c r="E390" s="5"/>
      <c r="F390" s="14"/>
      <c r="G390" s="14"/>
      <c r="H390" s="14"/>
      <c r="I390" s="15" t="str">
        <f aca="false">IF(A390="","",F390+G390-H390)</f>
        <v/>
      </c>
      <c r="J390" s="5"/>
    </row>
    <row r="391" customFormat="false" ht="15" hidden="false" customHeight="false" outlineLevel="0" collapsed="false">
      <c r="A391" s="5"/>
      <c r="B391" s="12"/>
      <c r="C391" s="12"/>
      <c r="D391" s="13" t="str">
        <f aca="false">IF(OR(B391="",C391=""),"",C391-B391)</f>
        <v/>
      </c>
      <c r="E391" s="5"/>
      <c r="F391" s="14"/>
      <c r="G391" s="14"/>
      <c r="H391" s="14"/>
      <c r="I391" s="15" t="str">
        <f aca="false">IF(A391="","",F391+G391-H391)</f>
        <v/>
      </c>
      <c r="J391" s="5"/>
    </row>
    <row r="392" customFormat="false" ht="15" hidden="false" customHeight="false" outlineLevel="0" collapsed="false">
      <c r="A392" s="5"/>
      <c r="B392" s="12"/>
      <c r="C392" s="12"/>
      <c r="D392" s="13" t="str">
        <f aca="false">IF(OR(B392="",C392=""),"",C392-B392)</f>
        <v/>
      </c>
      <c r="E392" s="5"/>
      <c r="F392" s="14"/>
      <c r="G392" s="14"/>
      <c r="H392" s="14"/>
      <c r="I392" s="15" t="str">
        <f aca="false">IF(A392="","",F392+G392-H392)</f>
        <v/>
      </c>
      <c r="J392" s="5"/>
    </row>
    <row r="393" customFormat="false" ht="15" hidden="false" customHeight="false" outlineLevel="0" collapsed="false">
      <c r="A393" s="5"/>
      <c r="B393" s="12"/>
      <c r="C393" s="12"/>
      <c r="D393" s="13" t="str">
        <f aca="false">IF(OR(B393="",C393=""),"",C393-B393)</f>
        <v/>
      </c>
      <c r="E393" s="5"/>
      <c r="F393" s="14"/>
      <c r="G393" s="14"/>
      <c r="H393" s="14"/>
      <c r="I393" s="15" t="str">
        <f aca="false">IF(A393="","",F393+G393-H393)</f>
        <v/>
      </c>
      <c r="J393" s="5"/>
    </row>
    <row r="394" customFormat="false" ht="15" hidden="false" customHeight="false" outlineLevel="0" collapsed="false">
      <c r="A394" s="5"/>
      <c r="B394" s="12"/>
      <c r="C394" s="12"/>
      <c r="D394" s="13" t="str">
        <f aca="false">IF(OR(B394="",C394=""),"",C394-B394)</f>
        <v/>
      </c>
      <c r="E394" s="5"/>
      <c r="F394" s="14"/>
      <c r="G394" s="14"/>
      <c r="H394" s="14"/>
      <c r="I394" s="15" t="str">
        <f aca="false">IF(A394="","",F394+G394-H394)</f>
        <v/>
      </c>
      <c r="J394" s="5"/>
    </row>
    <row r="395" customFormat="false" ht="15" hidden="false" customHeight="false" outlineLevel="0" collapsed="false">
      <c r="A395" s="5"/>
      <c r="B395" s="12"/>
      <c r="C395" s="12"/>
      <c r="D395" s="13" t="str">
        <f aca="false">IF(OR(B395="",C395=""),"",C395-B395)</f>
        <v/>
      </c>
      <c r="E395" s="5"/>
      <c r="F395" s="14"/>
      <c r="G395" s="14"/>
      <c r="H395" s="14"/>
      <c r="I395" s="15" t="str">
        <f aca="false">IF(A395="","",F395+G395-H395)</f>
        <v/>
      </c>
      <c r="J395" s="5"/>
    </row>
    <row r="396" customFormat="false" ht="15" hidden="false" customHeight="false" outlineLevel="0" collapsed="false">
      <c r="A396" s="5"/>
      <c r="B396" s="12"/>
      <c r="C396" s="12"/>
      <c r="D396" s="13" t="str">
        <f aca="false">IF(OR(B396="",C396=""),"",C396-B396)</f>
        <v/>
      </c>
      <c r="E396" s="5"/>
      <c r="F396" s="14"/>
      <c r="G396" s="14"/>
      <c r="H396" s="14"/>
      <c r="I396" s="15" t="str">
        <f aca="false">IF(A396="","",F396+G396-H396)</f>
        <v/>
      </c>
      <c r="J396" s="5"/>
    </row>
    <row r="397" customFormat="false" ht="15" hidden="false" customHeight="false" outlineLevel="0" collapsed="false">
      <c r="A397" s="5"/>
      <c r="B397" s="12"/>
      <c r="C397" s="12"/>
      <c r="D397" s="13" t="str">
        <f aca="false">IF(OR(B397="",C397=""),"",C397-B397)</f>
        <v/>
      </c>
      <c r="E397" s="5"/>
      <c r="F397" s="14"/>
      <c r="G397" s="14"/>
      <c r="H397" s="14"/>
      <c r="I397" s="15" t="str">
        <f aca="false">IF(A397="","",F397+G397-H397)</f>
        <v/>
      </c>
      <c r="J397" s="5"/>
    </row>
    <row r="398" customFormat="false" ht="15" hidden="false" customHeight="false" outlineLevel="0" collapsed="false">
      <c r="A398" s="5"/>
      <c r="B398" s="12"/>
      <c r="C398" s="12"/>
      <c r="D398" s="13" t="str">
        <f aca="false">IF(OR(B398="",C398=""),"",C398-B398)</f>
        <v/>
      </c>
      <c r="E398" s="5"/>
      <c r="F398" s="14"/>
      <c r="G398" s="14"/>
      <c r="H398" s="14"/>
      <c r="I398" s="15" t="str">
        <f aca="false">IF(A398="","",F398+G398-H398)</f>
        <v/>
      </c>
      <c r="J398" s="5"/>
    </row>
    <row r="399" customFormat="false" ht="15" hidden="false" customHeight="false" outlineLevel="0" collapsed="false">
      <c r="A399" s="5"/>
      <c r="B399" s="12"/>
      <c r="C399" s="12"/>
      <c r="D399" s="13" t="str">
        <f aca="false">IF(OR(B399="",C399=""),"",C399-B399)</f>
        <v/>
      </c>
      <c r="E399" s="5"/>
      <c r="F399" s="14"/>
      <c r="G399" s="14"/>
      <c r="H399" s="14"/>
      <c r="I399" s="15" t="str">
        <f aca="false">IF(A399="","",F399+G399-H399)</f>
        <v/>
      </c>
      <c r="J399" s="5"/>
    </row>
    <row r="400" customFormat="false" ht="15" hidden="false" customHeight="false" outlineLevel="0" collapsed="false">
      <c r="A400" s="5"/>
      <c r="B400" s="12"/>
      <c r="C400" s="12"/>
      <c r="D400" s="13" t="str">
        <f aca="false">IF(OR(B400="",C400=""),"",C400-B400)</f>
        <v/>
      </c>
      <c r="E400" s="5"/>
      <c r="F400" s="14"/>
      <c r="G400" s="14"/>
      <c r="H400" s="14"/>
      <c r="I400" s="15" t="str">
        <f aca="false">IF(A400="","",F400+G400-H400)</f>
        <v/>
      </c>
      <c r="J400" s="5"/>
    </row>
    <row r="401" customFormat="false" ht="15" hidden="false" customHeight="false" outlineLevel="0" collapsed="false">
      <c r="A401" s="5"/>
      <c r="B401" s="12"/>
      <c r="C401" s="12"/>
      <c r="D401" s="13" t="str">
        <f aca="false">IF(OR(B401="",C401=""),"",C401-B401)</f>
        <v/>
      </c>
      <c r="E401" s="5"/>
      <c r="F401" s="14"/>
      <c r="G401" s="14"/>
      <c r="H401" s="14"/>
      <c r="I401" s="15" t="str">
        <f aca="false">IF(A401="","",F401+G401-H401)</f>
        <v/>
      </c>
      <c r="J401" s="5"/>
    </row>
    <row r="402" customFormat="false" ht="15" hidden="false" customHeight="false" outlineLevel="0" collapsed="false">
      <c r="A402" s="5"/>
      <c r="B402" s="12"/>
      <c r="C402" s="12"/>
      <c r="D402" s="13" t="str">
        <f aca="false">IF(OR(B402="",C402=""),"",C402-B402)</f>
        <v/>
      </c>
      <c r="E402" s="5"/>
      <c r="F402" s="14"/>
      <c r="G402" s="14"/>
      <c r="H402" s="14"/>
      <c r="I402" s="15" t="str">
        <f aca="false">IF(A402="","",F402+G402-H402)</f>
        <v/>
      </c>
      <c r="J402" s="5"/>
    </row>
    <row r="403" customFormat="false" ht="15" hidden="false" customHeight="false" outlineLevel="0" collapsed="false">
      <c r="A403" s="5"/>
      <c r="B403" s="12"/>
      <c r="C403" s="12"/>
      <c r="D403" s="13" t="str">
        <f aca="false">IF(OR(B403="",C403=""),"",C403-B403)</f>
        <v/>
      </c>
      <c r="E403" s="5"/>
      <c r="F403" s="14"/>
      <c r="G403" s="14"/>
      <c r="H403" s="14"/>
      <c r="I403" s="15" t="str">
        <f aca="false">IF(A403="","",F403+G403-H403)</f>
        <v/>
      </c>
      <c r="J403" s="5"/>
    </row>
    <row r="404" customFormat="false" ht="15" hidden="false" customHeight="false" outlineLevel="0" collapsed="false">
      <c r="A404" s="5"/>
      <c r="B404" s="12"/>
      <c r="C404" s="12"/>
      <c r="D404" s="13" t="str">
        <f aca="false">IF(OR(B404="",C404=""),"",C404-B404)</f>
        <v/>
      </c>
      <c r="E404" s="5"/>
      <c r="F404" s="14"/>
      <c r="G404" s="14"/>
      <c r="H404" s="14"/>
      <c r="I404" s="15" t="str">
        <f aca="false">IF(A404="","",F404+G404-H404)</f>
        <v/>
      </c>
      <c r="J404" s="5"/>
    </row>
    <row r="405" customFormat="false" ht="15" hidden="false" customHeight="false" outlineLevel="0" collapsed="false">
      <c r="A405" s="5"/>
      <c r="B405" s="12"/>
      <c r="C405" s="12"/>
      <c r="D405" s="13" t="str">
        <f aca="false">IF(OR(B405="",C405=""),"",C405-B405)</f>
        <v/>
      </c>
      <c r="E405" s="5"/>
      <c r="F405" s="14"/>
      <c r="G405" s="14"/>
      <c r="H405" s="14"/>
      <c r="I405" s="15" t="str">
        <f aca="false">IF(A405="","",F405+G405-H405)</f>
        <v/>
      </c>
      <c r="J405" s="5"/>
    </row>
    <row r="406" customFormat="false" ht="15" hidden="false" customHeight="false" outlineLevel="0" collapsed="false">
      <c r="A406" s="5"/>
      <c r="B406" s="12"/>
      <c r="C406" s="12"/>
      <c r="D406" s="13" t="str">
        <f aca="false">IF(OR(B406="",C406=""),"",C406-B406)</f>
        <v/>
      </c>
      <c r="E406" s="5"/>
      <c r="F406" s="14"/>
      <c r="G406" s="14"/>
      <c r="H406" s="14"/>
      <c r="I406" s="15" t="str">
        <f aca="false">IF(A406="","",F406+G406-H406)</f>
        <v/>
      </c>
      <c r="J406" s="5"/>
    </row>
    <row r="407" customFormat="false" ht="15" hidden="false" customHeight="false" outlineLevel="0" collapsed="false">
      <c r="A407" s="5"/>
      <c r="B407" s="12"/>
      <c r="C407" s="12"/>
      <c r="D407" s="13" t="str">
        <f aca="false">IF(OR(B407="",C407=""),"",C407-B407)</f>
        <v/>
      </c>
      <c r="E407" s="5"/>
      <c r="F407" s="14"/>
      <c r="G407" s="14"/>
      <c r="H407" s="14"/>
      <c r="I407" s="15" t="str">
        <f aca="false">IF(A407="","",F407+G407-H407)</f>
        <v/>
      </c>
      <c r="J407" s="5"/>
    </row>
    <row r="408" customFormat="false" ht="15" hidden="false" customHeight="false" outlineLevel="0" collapsed="false">
      <c r="A408" s="5"/>
      <c r="B408" s="12"/>
      <c r="C408" s="12"/>
      <c r="D408" s="13" t="str">
        <f aca="false">IF(OR(B408="",C408=""),"",C408-B408)</f>
        <v/>
      </c>
      <c r="E408" s="5"/>
      <c r="F408" s="14"/>
      <c r="G408" s="14"/>
      <c r="H408" s="14"/>
      <c r="I408" s="15" t="str">
        <f aca="false">IF(A408="","",F408+G408-H408)</f>
        <v/>
      </c>
      <c r="J408" s="5"/>
    </row>
    <row r="409" customFormat="false" ht="15" hidden="false" customHeight="false" outlineLevel="0" collapsed="false">
      <c r="A409" s="5"/>
      <c r="B409" s="12"/>
      <c r="C409" s="12"/>
      <c r="D409" s="13" t="str">
        <f aca="false">IF(OR(B409="",C409=""),"",C409-B409)</f>
        <v/>
      </c>
      <c r="E409" s="5"/>
      <c r="F409" s="14"/>
      <c r="G409" s="14"/>
      <c r="H409" s="14"/>
      <c r="I409" s="15" t="str">
        <f aca="false">IF(A409="","",F409+G409-H409)</f>
        <v/>
      </c>
      <c r="J409" s="5"/>
    </row>
    <row r="410" customFormat="false" ht="15" hidden="false" customHeight="false" outlineLevel="0" collapsed="false">
      <c r="A410" s="5"/>
      <c r="B410" s="12"/>
      <c r="C410" s="12"/>
      <c r="D410" s="13" t="str">
        <f aca="false">IF(OR(B410="",C410=""),"",C410-B410)</f>
        <v/>
      </c>
      <c r="E410" s="5"/>
      <c r="F410" s="14"/>
      <c r="G410" s="14"/>
      <c r="H410" s="14"/>
      <c r="I410" s="15" t="str">
        <f aca="false">IF(A410="","",F410+G410-H410)</f>
        <v/>
      </c>
      <c r="J410" s="5"/>
    </row>
    <row r="411" customFormat="false" ht="15" hidden="false" customHeight="false" outlineLevel="0" collapsed="false">
      <c r="A411" s="5"/>
      <c r="B411" s="12"/>
      <c r="C411" s="12"/>
      <c r="D411" s="13" t="str">
        <f aca="false">IF(OR(B411="",C411=""),"",C411-B411)</f>
        <v/>
      </c>
      <c r="E411" s="5"/>
      <c r="F411" s="14"/>
      <c r="G411" s="14"/>
      <c r="H411" s="14"/>
      <c r="I411" s="15" t="str">
        <f aca="false">IF(A411="","",F411+G411-H411)</f>
        <v/>
      </c>
      <c r="J411" s="5"/>
    </row>
    <row r="412" customFormat="false" ht="15" hidden="false" customHeight="false" outlineLevel="0" collapsed="false">
      <c r="A412" s="5"/>
      <c r="B412" s="12"/>
      <c r="C412" s="12"/>
      <c r="D412" s="13" t="str">
        <f aca="false">IF(OR(B412="",C412=""),"",C412-B412)</f>
        <v/>
      </c>
      <c r="E412" s="5"/>
      <c r="F412" s="14"/>
      <c r="G412" s="14"/>
      <c r="H412" s="14"/>
      <c r="I412" s="15" t="str">
        <f aca="false">IF(A412="","",F412+G412-H412)</f>
        <v/>
      </c>
      <c r="J412" s="5"/>
    </row>
    <row r="413" customFormat="false" ht="15" hidden="false" customHeight="false" outlineLevel="0" collapsed="false">
      <c r="A413" s="5"/>
      <c r="B413" s="12"/>
      <c r="C413" s="12"/>
      <c r="D413" s="13" t="str">
        <f aca="false">IF(OR(B413="",C413=""),"",C413-B413)</f>
        <v/>
      </c>
      <c r="E413" s="5"/>
      <c r="F413" s="14"/>
      <c r="G413" s="14"/>
      <c r="H413" s="14"/>
      <c r="I413" s="15" t="str">
        <f aca="false">IF(A413="","",F413+G413-H413)</f>
        <v/>
      </c>
      <c r="J413" s="5"/>
    </row>
    <row r="414" customFormat="false" ht="15" hidden="false" customHeight="false" outlineLevel="0" collapsed="false">
      <c r="A414" s="5"/>
      <c r="B414" s="12"/>
      <c r="C414" s="12"/>
      <c r="D414" s="13" t="str">
        <f aca="false">IF(OR(B414="",C414=""),"",C414-B414)</f>
        <v/>
      </c>
      <c r="E414" s="5"/>
      <c r="F414" s="14"/>
      <c r="G414" s="14"/>
      <c r="H414" s="14"/>
      <c r="I414" s="15" t="str">
        <f aca="false">IF(A414="","",F414+G414-H414)</f>
        <v/>
      </c>
      <c r="J414" s="5"/>
    </row>
    <row r="415" customFormat="false" ht="15" hidden="false" customHeight="false" outlineLevel="0" collapsed="false">
      <c r="A415" s="5"/>
      <c r="B415" s="12"/>
      <c r="C415" s="12"/>
      <c r="D415" s="13" t="str">
        <f aca="false">IF(OR(B415="",C415=""),"",C415-B415)</f>
        <v/>
      </c>
      <c r="E415" s="5"/>
      <c r="F415" s="14"/>
      <c r="G415" s="14"/>
      <c r="H415" s="14"/>
      <c r="I415" s="15" t="str">
        <f aca="false">IF(A415="","",F415+G415-H415)</f>
        <v/>
      </c>
      <c r="J415" s="5"/>
    </row>
    <row r="416" customFormat="false" ht="15" hidden="false" customHeight="false" outlineLevel="0" collapsed="false">
      <c r="A416" s="5"/>
      <c r="B416" s="12"/>
      <c r="C416" s="12"/>
      <c r="D416" s="13" t="str">
        <f aca="false">IF(OR(B416="",C416=""),"",C416-B416)</f>
        <v/>
      </c>
      <c r="E416" s="5"/>
      <c r="F416" s="14"/>
      <c r="G416" s="14"/>
      <c r="H416" s="14"/>
      <c r="I416" s="15" t="str">
        <f aca="false">IF(A416="","",F416+G416-H416)</f>
        <v/>
      </c>
      <c r="J416" s="5"/>
    </row>
    <row r="417" customFormat="false" ht="15" hidden="false" customHeight="false" outlineLevel="0" collapsed="false">
      <c r="A417" s="5"/>
      <c r="B417" s="12"/>
      <c r="C417" s="12"/>
      <c r="D417" s="13" t="str">
        <f aca="false">IF(OR(B417="",C417=""),"",C417-B417)</f>
        <v/>
      </c>
      <c r="E417" s="5"/>
      <c r="F417" s="14"/>
      <c r="G417" s="14"/>
      <c r="H417" s="14"/>
      <c r="I417" s="15" t="str">
        <f aca="false">IF(A417="","",F417+G417-H417)</f>
        <v/>
      </c>
      <c r="J417" s="5"/>
    </row>
    <row r="418" customFormat="false" ht="15" hidden="false" customHeight="false" outlineLevel="0" collapsed="false">
      <c r="A418" s="5"/>
      <c r="B418" s="12"/>
      <c r="C418" s="12"/>
      <c r="D418" s="13" t="str">
        <f aca="false">IF(OR(B418="",C418=""),"",C418-B418)</f>
        <v/>
      </c>
      <c r="E418" s="5"/>
      <c r="F418" s="14"/>
      <c r="G418" s="14"/>
      <c r="H418" s="14"/>
      <c r="I418" s="15" t="str">
        <f aca="false">IF(A418="","",F418+G418-H418)</f>
        <v/>
      </c>
      <c r="J418" s="5"/>
    </row>
    <row r="419" customFormat="false" ht="15" hidden="false" customHeight="false" outlineLevel="0" collapsed="false">
      <c r="A419" s="5"/>
      <c r="B419" s="12"/>
      <c r="C419" s="12"/>
      <c r="D419" s="13" t="str">
        <f aca="false">IF(OR(B419="",C419=""),"",C419-B419)</f>
        <v/>
      </c>
      <c r="E419" s="5"/>
      <c r="F419" s="14"/>
      <c r="G419" s="14"/>
      <c r="H419" s="14"/>
      <c r="I419" s="15" t="str">
        <f aca="false">IF(A419="","",F419+G419-H419)</f>
        <v/>
      </c>
      <c r="J419" s="5"/>
    </row>
    <row r="420" customFormat="false" ht="15" hidden="false" customHeight="false" outlineLevel="0" collapsed="false">
      <c r="A420" s="5"/>
      <c r="B420" s="12"/>
      <c r="C420" s="12"/>
      <c r="D420" s="13" t="str">
        <f aca="false">IF(OR(B420="",C420=""),"",C420-B420)</f>
        <v/>
      </c>
      <c r="E420" s="5"/>
      <c r="F420" s="14"/>
      <c r="G420" s="14"/>
      <c r="H420" s="14"/>
      <c r="I420" s="15" t="str">
        <f aca="false">IF(A420="","",F420+G420-H420)</f>
        <v/>
      </c>
      <c r="J420" s="5"/>
    </row>
    <row r="421" customFormat="false" ht="15" hidden="false" customHeight="false" outlineLevel="0" collapsed="false">
      <c r="A421" s="5"/>
      <c r="B421" s="12"/>
      <c r="C421" s="12"/>
      <c r="D421" s="13" t="str">
        <f aca="false">IF(OR(B421="",C421=""),"",C421-B421)</f>
        <v/>
      </c>
      <c r="E421" s="5"/>
      <c r="F421" s="14"/>
      <c r="G421" s="14"/>
      <c r="H421" s="14"/>
      <c r="I421" s="15" t="str">
        <f aca="false">IF(A421="","",F421+G421-H421)</f>
        <v/>
      </c>
      <c r="J421" s="5"/>
    </row>
    <row r="422" customFormat="false" ht="15" hidden="false" customHeight="false" outlineLevel="0" collapsed="false">
      <c r="A422" s="5"/>
      <c r="B422" s="12"/>
      <c r="C422" s="12"/>
      <c r="D422" s="13" t="str">
        <f aca="false">IF(OR(B422="",C422=""),"",C422-B422)</f>
        <v/>
      </c>
      <c r="E422" s="5"/>
      <c r="F422" s="14"/>
      <c r="G422" s="14"/>
      <c r="H422" s="14"/>
      <c r="I422" s="15" t="str">
        <f aca="false">IF(A422="","",F422+G422-H422)</f>
        <v/>
      </c>
      <c r="J422" s="5"/>
    </row>
    <row r="423" customFormat="false" ht="15" hidden="false" customHeight="false" outlineLevel="0" collapsed="false">
      <c r="A423" s="5"/>
      <c r="B423" s="12"/>
      <c r="C423" s="12"/>
      <c r="D423" s="13" t="str">
        <f aca="false">IF(OR(B423="",C423=""),"",C423-B423)</f>
        <v/>
      </c>
      <c r="E423" s="5"/>
      <c r="F423" s="14"/>
      <c r="G423" s="14"/>
      <c r="H423" s="14"/>
      <c r="I423" s="15" t="str">
        <f aca="false">IF(A423="","",F423+G423-H423)</f>
        <v/>
      </c>
      <c r="J423" s="5"/>
    </row>
    <row r="424" customFormat="false" ht="15" hidden="false" customHeight="false" outlineLevel="0" collapsed="false">
      <c r="A424" s="5"/>
      <c r="B424" s="12"/>
      <c r="C424" s="12"/>
      <c r="D424" s="13" t="str">
        <f aca="false">IF(OR(B424="",C424=""),"",C424-B424)</f>
        <v/>
      </c>
      <c r="E424" s="5"/>
      <c r="F424" s="14"/>
      <c r="G424" s="14"/>
      <c r="H424" s="14"/>
      <c r="I424" s="15" t="str">
        <f aca="false">IF(A424="","",F424+G424-H424)</f>
        <v/>
      </c>
      <c r="J424" s="5"/>
    </row>
    <row r="425" customFormat="false" ht="15" hidden="false" customHeight="false" outlineLevel="0" collapsed="false">
      <c r="A425" s="5"/>
      <c r="B425" s="12"/>
      <c r="C425" s="12"/>
      <c r="D425" s="13" t="str">
        <f aca="false">IF(OR(B425="",C425=""),"",C425-B425)</f>
        <v/>
      </c>
      <c r="E425" s="5"/>
      <c r="F425" s="14"/>
      <c r="G425" s="14"/>
      <c r="H425" s="14"/>
      <c r="I425" s="15" t="str">
        <f aca="false">IF(A425="","",F425+G425-H425)</f>
        <v/>
      </c>
      <c r="J425" s="5"/>
    </row>
    <row r="426" customFormat="false" ht="15" hidden="false" customHeight="false" outlineLevel="0" collapsed="false">
      <c r="A426" s="5"/>
      <c r="B426" s="12"/>
      <c r="C426" s="12"/>
      <c r="D426" s="13" t="str">
        <f aca="false">IF(OR(B426="",C426=""),"",C426-B426)</f>
        <v/>
      </c>
      <c r="E426" s="5"/>
      <c r="F426" s="14"/>
      <c r="G426" s="14"/>
      <c r="H426" s="14"/>
      <c r="I426" s="15" t="str">
        <f aca="false">IF(A426="","",F426+G426-H426)</f>
        <v/>
      </c>
      <c r="J426" s="5"/>
    </row>
    <row r="427" customFormat="false" ht="15" hidden="false" customHeight="false" outlineLevel="0" collapsed="false">
      <c r="A427" s="5"/>
      <c r="B427" s="12"/>
      <c r="C427" s="12"/>
      <c r="D427" s="13" t="str">
        <f aca="false">IF(OR(B427="",C427=""),"",C427-B427)</f>
        <v/>
      </c>
      <c r="E427" s="5"/>
      <c r="F427" s="14"/>
      <c r="G427" s="14"/>
      <c r="H427" s="14"/>
      <c r="I427" s="15" t="str">
        <f aca="false">IF(A427="","",F427+G427-H427)</f>
        <v/>
      </c>
      <c r="J427" s="5"/>
    </row>
    <row r="428" customFormat="false" ht="15" hidden="false" customHeight="false" outlineLevel="0" collapsed="false">
      <c r="A428" s="5"/>
      <c r="B428" s="12"/>
      <c r="C428" s="12"/>
      <c r="D428" s="13" t="str">
        <f aca="false">IF(OR(B428="",C428=""),"",C428-B428)</f>
        <v/>
      </c>
      <c r="E428" s="5"/>
      <c r="F428" s="14"/>
      <c r="G428" s="14"/>
      <c r="H428" s="14"/>
      <c r="I428" s="15" t="str">
        <f aca="false">IF(A428="","",F428+G428-H428)</f>
        <v/>
      </c>
      <c r="J428" s="5"/>
    </row>
    <row r="429" customFormat="false" ht="15" hidden="false" customHeight="false" outlineLevel="0" collapsed="false">
      <c r="A429" s="5"/>
      <c r="B429" s="12"/>
      <c r="C429" s="12"/>
      <c r="D429" s="13" t="str">
        <f aca="false">IF(OR(B429="",C429=""),"",C429-B429)</f>
        <v/>
      </c>
      <c r="E429" s="5"/>
      <c r="F429" s="14"/>
      <c r="G429" s="14"/>
      <c r="H429" s="14"/>
      <c r="I429" s="15" t="str">
        <f aca="false">IF(A429="","",F429+G429-H429)</f>
        <v/>
      </c>
      <c r="J429" s="5"/>
    </row>
    <row r="430" customFormat="false" ht="15" hidden="false" customHeight="false" outlineLevel="0" collapsed="false">
      <c r="A430" s="5"/>
      <c r="B430" s="12"/>
      <c r="C430" s="12"/>
      <c r="D430" s="13" t="str">
        <f aca="false">IF(OR(B430="",C430=""),"",C430-B430)</f>
        <v/>
      </c>
      <c r="E430" s="5"/>
      <c r="F430" s="14"/>
      <c r="G430" s="14"/>
      <c r="H430" s="14"/>
      <c r="I430" s="15" t="str">
        <f aca="false">IF(A430="","",F430+G430-H430)</f>
        <v/>
      </c>
      <c r="J430" s="5"/>
    </row>
    <row r="431" customFormat="false" ht="15" hidden="false" customHeight="false" outlineLevel="0" collapsed="false">
      <c r="A431" s="5"/>
      <c r="B431" s="12"/>
      <c r="C431" s="12"/>
      <c r="D431" s="13" t="str">
        <f aca="false">IF(OR(B431="",C431=""),"",C431-B431)</f>
        <v/>
      </c>
      <c r="E431" s="5"/>
      <c r="F431" s="14"/>
      <c r="G431" s="14"/>
      <c r="H431" s="14"/>
      <c r="I431" s="15" t="str">
        <f aca="false">IF(A431="","",F431+G431-H431)</f>
        <v/>
      </c>
      <c r="J431" s="5"/>
    </row>
    <row r="432" customFormat="false" ht="15" hidden="false" customHeight="false" outlineLevel="0" collapsed="false">
      <c r="A432" s="5"/>
      <c r="B432" s="12"/>
      <c r="C432" s="12"/>
      <c r="D432" s="13" t="str">
        <f aca="false">IF(OR(B432="",C432=""),"",C432-B432)</f>
        <v/>
      </c>
      <c r="E432" s="5"/>
      <c r="F432" s="14"/>
      <c r="G432" s="14"/>
      <c r="H432" s="14"/>
      <c r="I432" s="15" t="str">
        <f aca="false">IF(A432="","",F432+G432-H432)</f>
        <v/>
      </c>
      <c r="J432" s="5"/>
    </row>
    <row r="433" customFormat="false" ht="15" hidden="false" customHeight="false" outlineLevel="0" collapsed="false">
      <c r="A433" s="5"/>
      <c r="B433" s="12"/>
      <c r="C433" s="12"/>
      <c r="D433" s="13" t="str">
        <f aca="false">IF(OR(B433="",C433=""),"",C433-B433)</f>
        <v/>
      </c>
      <c r="E433" s="5"/>
      <c r="F433" s="14"/>
      <c r="G433" s="14"/>
      <c r="H433" s="14"/>
      <c r="I433" s="15" t="str">
        <f aca="false">IF(A433="","",F433+G433-H433)</f>
        <v/>
      </c>
      <c r="J433" s="5"/>
    </row>
    <row r="434" customFormat="false" ht="15" hidden="false" customHeight="false" outlineLevel="0" collapsed="false">
      <c r="A434" s="5"/>
      <c r="B434" s="12"/>
      <c r="C434" s="12"/>
      <c r="D434" s="13" t="str">
        <f aca="false">IF(OR(B434="",C434=""),"",C434-B434)</f>
        <v/>
      </c>
      <c r="E434" s="5"/>
      <c r="F434" s="14"/>
      <c r="G434" s="14"/>
      <c r="H434" s="14"/>
      <c r="I434" s="15" t="str">
        <f aca="false">IF(A434="","",F434+G434-H434)</f>
        <v/>
      </c>
      <c r="J434" s="5"/>
    </row>
    <row r="435" customFormat="false" ht="15" hidden="false" customHeight="false" outlineLevel="0" collapsed="false">
      <c r="A435" s="5"/>
      <c r="B435" s="12"/>
      <c r="C435" s="12"/>
      <c r="D435" s="13" t="str">
        <f aca="false">IF(OR(B435="",C435=""),"",C435-B435)</f>
        <v/>
      </c>
      <c r="E435" s="5"/>
      <c r="F435" s="14"/>
      <c r="G435" s="14"/>
      <c r="H435" s="14"/>
      <c r="I435" s="15" t="str">
        <f aca="false">IF(A435="","",F435+G435-H435)</f>
        <v/>
      </c>
      <c r="J435" s="5"/>
    </row>
    <row r="436" customFormat="false" ht="15" hidden="false" customHeight="false" outlineLevel="0" collapsed="false">
      <c r="A436" s="5"/>
      <c r="B436" s="12"/>
      <c r="C436" s="12"/>
      <c r="D436" s="13" t="str">
        <f aca="false">IF(OR(B436="",C436=""),"",C436-B436)</f>
        <v/>
      </c>
      <c r="E436" s="5"/>
      <c r="F436" s="14"/>
      <c r="G436" s="14"/>
      <c r="H436" s="14"/>
      <c r="I436" s="15" t="str">
        <f aca="false">IF(A436="","",F436+G436-H436)</f>
        <v/>
      </c>
      <c r="J436" s="5"/>
    </row>
    <row r="437" customFormat="false" ht="15" hidden="false" customHeight="false" outlineLevel="0" collapsed="false">
      <c r="A437" s="5"/>
      <c r="B437" s="12"/>
      <c r="C437" s="12"/>
      <c r="D437" s="13" t="str">
        <f aca="false">IF(OR(B437="",C437=""),"",C437-B437)</f>
        <v/>
      </c>
      <c r="E437" s="5"/>
      <c r="F437" s="14"/>
      <c r="G437" s="14"/>
      <c r="H437" s="14"/>
      <c r="I437" s="15" t="str">
        <f aca="false">IF(A437="","",F437+G437-H437)</f>
        <v/>
      </c>
      <c r="J437" s="5"/>
    </row>
    <row r="438" customFormat="false" ht="15" hidden="false" customHeight="false" outlineLevel="0" collapsed="false">
      <c r="A438" s="5"/>
      <c r="B438" s="12"/>
      <c r="C438" s="12"/>
      <c r="D438" s="13" t="str">
        <f aca="false">IF(OR(B438="",C438=""),"",C438-B438)</f>
        <v/>
      </c>
      <c r="E438" s="5"/>
      <c r="F438" s="14"/>
      <c r="G438" s="14"/>
      <c r="H438" s="14"/>
      <c r="I438" s="15" t="str">
        <f aca="false">IF(A438="","",F438+G438-H438)</f>
        <v/>
      </c>
      <c r="J438" s="5"/>
    </row>
    <row r="439" customFormat="false" ht="15" hidden="false" customHeight="false" outlineLevel="0" collapsed="false">
      <c r="A439" s="5"/>
      <c r="B439" s="12"/>
      <c r="C439" s="12"/>
      <c r="D439" s="13" t="str">
        <f aca="false">IF(OR(B439="",C439=""),"",C439-B439)</f>
        <v/>
      </c>
      <c r="E439" s="5"/>
      <c r="F439" s="14"/>
      <c r="G439" s="14"/>
      <c r="H439" s="14"/>
      <c r="I439" s="15" t="str">
        <f aca="false">IF(A439="","",F439+G439-H439)</f>
        <v/>
      </c>
      <c r="J439" s="5"/>
    </row>
    <row r="440" customFormat="false" ht="15" hidden="false" customHeight="false" outlineLevel="0" collapsed="false">
      <c r="A440" s="5"/>
      <c r="B440" s="12"/>
      <c r="C440" s="12"/>
      <c r="D440" s="13" t="str">
        <f aca="false">IF(OR(B440="",C440=""),"",C440-B440)</f>
        <v/>
      </c>
      <c r="E440" s="5"/>
      <c r="F440" s="14"/>
      <c r="G440" s="14"/>
      <c r="H440" s="14"/>
      <c r="I440" s="15" t="str">
        <f aca="false">IF(A440="","",F440+G440-H440)</f>
        <v/>
      </c>
      <c r="J440" s="5"/>
    </row>
    <row r="441" customFormat="false" ht="15" hidden="false" customHeight="false" outlineLevel="0" collapsed="false">
      <c r="A441" s="5"/>
      <c r="B441" s="12"/>
      <c r="C441" s="12"/>
      <c r="D441" s="13" t="str">
        <f aca="false">IF(OR(B441="",C441=""),"",C441-B441)</f>
        <v/>
      </c>
      <c r="E441" s="5"/>
      <c r="F441" s="14"/>
      <c r="G441" s="14"/>
      <c r="H441" s="14"/>
      <c r="I441" s="15" t="str">
        <f aca="false">IF(A441="","",F441+G441-H441)</f>
        <v/>
      </c>
      <c r="J441" s="5"/>
    </row>
    <row r="442" customFormat="false" ht="15" hidden="false" customHeight="false" outlineLevel="0" collapsed="false">
      <c r="A442" s="5"/>
      <c r="B442" s="12"/>
      <c r="C442" s="12"/>
      <c r="D442" s="13" t="str">
        <f aca="false">IF(OR(B442="",C442=""),"",C442-B442)</f>
        <v/>
      </c>
      <c r="E442" s="5"/>
      <c r="F442" s="14"/>
      <c r="G442" s="14"/>
      <c r="H442" s="14"/>
      <c r="I442" s="15" t="str">
        <f aca="false">IF(A442="","",F442+G442-H442)</f>
        <v/>
      </c>
      <c r="J442" s="5"/>
    </row>
    <row r="443" customFormat="false" ht="15" hidden="false" customHeight="false" outlineLevel="0" collapsed="false">
      <c r="A443" s="5"/>
      <c r="B443" s="12"/>
      <c r="C443" s="12"/>
      <c r="D443" s="13" t="str">
        <f aca="false">IF(OR(B443="",C443=""),"",C443-B443)</f>
        <v/>
      </c>
      <c r="E443" s="5"/>
      <c r="F443" s="14"/>
      <c r="G443" s="14"/>
      <c r="H443" s="14"/>
      <c r="I443" s="15" t="str">
        <f aca="false">IF(A443="","",F443+G443-H443)</f>
        <v/>
      </c>
      <c r="J443" s="5"/>
    </row>
    <row r="444" customFormat="false" ht="15" hidden="false" customHeight="false" outlineLevel="0" collapsed="false">
      <c r="A444" s="5"/>
      <c r="B444" s="12"/>
      <c r="C444" s="12"/>
      <c r="D444" s="13" t="str">
        <f aca="false">IF(OR(B444="",C444=""),"",C444-B444)</f>
        <v/>
      </c>
      <c r="E444" s="5"/>
      <c r="F444" s="14"/>
      <c r="G444" s="14"/>
      <c r="H444" s="14"/>
      <c r="I444" s="15" t="str">
        <f aca="false">IF(A444="","",F444+G444-H444)</f>
        <v/>
      </c>
      <c r="J444" s="5"/>
    </row>
    <row r="445" customFormat="false" ht="15" hidden="false" customHeight="false" outlineLevel="0" collapsed="false">
      <c r="A445" s="5"/>
      <c r="B445" s="12"/>
      <c r="C445" s="12"/>
      <c r="D445" s="13" t="str">
        <f aca="false">IF(OR(B445="",C445=""),"",C445-B445)</f>
        <v/>
      </c>
      <c r="E445" s="5"/>
      <c r="F445" s="14"/>
      <c r="G445" s="14"/>
      <c r="H445" s="14"/>
      <c r="I445" s="15" t="str">
        <f aca="false">IF(A445="","",F445+G445-H445)</f>
        <v/>
      </c>
      <c r="J445" s="5"/>
    </row>
    <row r="446" customFormat="false" ht="15" hidden="false" customHeight="false" outlineLevel="0" collapsed="false">
      <c r="A446" s="5"/>
      <c r="B446" s="12"/>
      <c r="C446" s="12"/>
      <c r="D446" s="13" t="str">
        <f aca="false">IF(OR(B446="",C446=""),"",C446-B446)</f>
        <v/>
      </c>
      <c r="E446" s="5"/>
      <c r="F446" s="14"/>
      <c r="G446" s="14"/>
      <c r="H446" s="14"/>
      <c r="I446" s="15" t="str">
        <f aca="false">IF(A446="","",F446+G446-H446)</f>
        <v/>
      </c>
      <c r="J446" s="5"/>
    </row>
    <row r="447" customFormat="false" ht="15" hidden="false" customHeight="false" outlineLevel="0" collapsed="false">
      <c r="A447" s="5"/>
      <c r="B447" s="12"/>
      <c r="C447" s="12"/>
      <c r="D447" s="13" t="str">
        <f aca="false">IF(OR(B447="",C447=""),"",C447-B447)</f>
        <v/>
      </c>
      <c r="E447" s="5"/>
      <c r="F447" s="14"/>
      <c r="G447" s="14"/>
      <c r="H447" s="14"/>
      <c r="I447" s="15" t="str">
        <f aca="false">IF(A447="","",F447+G447-H447)</f>
        <v/>
      </c>
      <c r="J447" s="5"/>
    </row>
    <row r="448" customFormat="false" ht="15" hidden="false" customHeight="false" outlineLevel="0" collapsed="false">
      <c r="A448" s="5"/>
      <c r="B448" s="12"/>
      <c r="C448" s="12"/>
      <c r="D448" s="13" t="str">
        <f aca="false">IF(OR(B448="",C448=""),"",C448-B448)</f>
        <v/>
      </c>
      <c r="E448" s="5"/>
      <c r="F448" s="14"/>
      <c r="G448" s="14"/>
      <c r="H448" s="14"/>
      <c r="I448" s="15" t="str">
        <f aca="false">IF(A448="","",F448+G448-H448)</f>
        <v/>
      </c>
      <c r="J448" s="5"/>
    </row>
    <row r="449" customFormat="false" ht="15" hidden="false" customHeight="false" outlineLevel="0" collapsed="false">
      <c r="A449" s="5"/>
      <c r="B449" s="12"/>
      <c r="C449" s="12"/>
      <c r="D449" s="13" t="str">
        <f aca="false">IF(OR(B449="",C449=""),"",C449-B449)</f>
        <v/>
      </c>
      <c r="E449" s="5"/>
      <c r="F449" s="14"/>
      <c r="G449" s="14"/>
      <c r="H449" s="14"/>
      <c r="I449" s="15" t="str">
        <f aca="false">IF(A449="","",F449+G449-H449)</f>
        <v/>
      </c>
      <c r="J449" s="5"/>
    </row>
    <row r="450" customFormat="false" ht="15" hidden="false" customHeight="false" outlineLevel="0" collapsed="false">
      <c r="A450" s="5"/>
      <c r="B450" s="12"/>
      <c r="C450" s="12"/>
      <c r="D450" s="13" t="str">
        <f aca="false">IF(OR(B450="",C450=""),"",C450-B450)</f>
        <v/>
      </c>
      <c r="E450" s="5"/>
      <c r="F450" s="14"/>
      <c r="G450" s="14"/>
      <c r="H450" s="14"/>
      <c r="I450" s="15" t="str">
        <f aca="false">IF(A450="","",F450+G450-H450)</f>
        <v/>
      </c>
      <c r="J450" s="5"/>
    </row>
    <row r="451" customFormat="false" ht="15" hidden="false" customHeight="false" outlineLevel="0" collapsed="false">
      <c r="A451" s="5"/>
      <c r="B451" s="12"/>
      <c r="C451" s="12"/>
      <c r="D451" s="13" t="str">
        <f aca="false">IF(OR(B451="",C451=""),"",C451-B451)</f>
        <v/>
      </c>
      <c r="E451" s="5"/>
      <c r="F451" s="14"/>
      <c r="G451" s="14"/>
      <c r="H451" s="14"/>
      <c r="I451" s="15" t="str">
        <f aca="false">IF(A451="","",F451+G451-H451)</f>
        <v/>
      </c>
      <c r="J451" s="5"/>
    </row>
    <row r="452" customFormat="false" ht="15" hidden="false" customHeight="false" outlineLevel="0" collapsed="false">
      <c r="A452" s="5"/>
      <c r="B452" s="12"/>
      <c r="C452" s="12"/>
      <c r="D452" s="13" t="str">
        <f aca="false">IF(OR(B452="",C452=""),"",C452-B452)</f>
        <v/>
      </c>
      <c r="E452" s="5"/>
      <c r="F452" s="14"/>
      <c r="G452" s="14"/>
      <c r="H452" s="14"/>
      <c r="I452" s="15" t="str">
        <f aca="false">IF(A452="","",F452+G452-H452)</f>
        <v/>
      </c>
      <c r="J452" s="5"/>
    </row>
    <row r="453" customFormat="false" ht="15" hidden="false" customHeight="false" outlineLevel="0" collapsed="false">
      <c r="A453" s="5"/>
      <c r="B453" s="12"/>
      <c r="C453" s="12"/>
      <c r="D453" s="13" t="str">
        <f aca="false">IF(OR(B453="",C453=""),"",C453-B453)</f>
        <v/>
      </c>
      <c r="E453" s="5"/>
      <c r="F453" s="14"/>
      <c r="G453" s="14"/>
      <c r="H453" s="14"/>
      <c r="I453" s="15" t="str">
        <f aca="false">IF(A453="","",F453+G453-H453)</f>
        <v/>
      </c>
      <c r="J453" s="5"/>
    </row>
    <row r="454" customFormat="false" ht="15" hidden="false" customHeight="false" outlineLevel="0" collapsed="false">
      <c r="A454" s="5"/>
      <c r="B454" s="12"/>
      <c r="C454" s="12"/>
      <c r="D454" s="13" t="str">
        <f aca="false">IF(OR(B454="",C454=""),"",C454-B454)</f>
        <v/>
      </c>
      <c r="E454" s="5"/>
      <c r="F454" s="14"/>
      <c r="G454" s="14"/>
      <c r="H454" s="14"/>
      <c r="I454" s="15" t="str">
        <f aca="false">IF(A454="","",F454+G454-H454)</f>
        <v/>
      </c>
      <c r="J454" s="5"/>
    </row>
    <row r="455" customFormat="false" ht="15" hidden="false" customHeight="false" outlineLevel="0" collapsed="false">
      <c r="A455" s="5"/>
      <c r="B455" s="12"/>
      <c r="C455" s="12"/>
      <c r="D455" s="13" t="str">
        <f aca="false">IF(OR(B455="",C455=""),"",C455-B455)</f>
        <v/>
      </c>
      <c r="E455" s="5"/>
      <c r="F455" s="14"/>
      <c r="G455" s="14"/>
      <c r="H455" s="14"/>
      <c r="I455" s="15" t="str">
        <f aca="false">IF(A455="","",F455+G455-H455)</f>
        <v/>
      </c>
      <c r="J455" s="5"/>
    </row>
    <row r="456" customFormat="false" ht="15" hidden="false" customHeight="false" outlineLevel="0" collapsed="false">
      <c r="A456" s="5"/>
      <c r="B456" s="12"/>
      <c r="C456" s="12"/>
      <c r="D456" s="13" t="str">
        <f aca="false">IF(OR(B456="",C456=""),"",C456-B456)</f>
        <v/>
      </c>
      <c r="E456" s="5"/>
      <c r="F456" s="14"/>
      <c r="G456" s="14"/>
      <c r="H456" s="14"/>
      <c r="I456" s="15" t="str">
        <f aca="false">IF(A456="","",F456+G456-H456)</f>
        <v/>
      </c>
      <c r="J456" s="5"/>
    </row>
    <row r="457" customFormat="false" ht="15" hidden="false" customHeight="false" outlineLevel="0" collapsed="false">
      <c r="A457" s="5"/>
      <c r="B457" s="12"/>
      <c r="C457" s="12"/>
      <c r="D457" s="13" t="str">
        <f aca="false">IF(OR(B457="",C457=""),"",C457-B457)</f>
        <v/>
      </c>
      <c r="E457" s="5"/>
      <c r="F457" s="14"/>
      <c r="G457" s="14"/>
      <c r="H457" s="14"/>
      <c r="I457" s="15" t="str">
        <f aca="false">IF(A457="","",F457+G457-H457)</f>
        <v/>
      </c>
      <c r="J457" s="5"/>
    </row>
    <row r="458" customFormat="false" ht="15" hidden="false" customHeight="false" outlineLevel="0" collapsed="false">
      <c r="A458" s="5"/>
      <c r="B458" s="12"/>
      <c r="C458" s="12"/>
      <c r="D458" s="13" t="str">
        <f aca="false">IF(OR(B458="",C458=""),"",C458-B458)</f>
        <v/>
      </c>
      <c r="E458" s="5"/>
      <c r="F458" s="14"/>
      <c r="G458" s="14"/>
      <c r="H458" s="14"/>
      <c r="I458" s="15" t="str">
        <f aca="false">IF(A458="","",F458+G458-H458)</f>
        <v/>
      </c>
      <c r="J458" s="5"/>
    </row>
    <row r="459" customFormat="false" ht="15" hidden="false" customHeight="false" outlineLevel="0" collapsed="false">
      <c r="A459" s="5"/>
      <c r="B459" s="12"/>
      <c r="C459" s="12"/>
      <c r="D459" s="13" t="str">
        <f aca="false">IF(OR(B459="",C459=""),"",C459-B459)</f>
        <v/>
      </c>
      <c r="E459" s="5"/>
      <c r="F459" s="14"/>
      <c r="G459" s="14"/>
      <c r="H459" s="14"/>
      <c r="I459" s="15" t="str">
        <f aca="false">IF(A459="","",F459+G459-H459)</f>
        <v/>
      </c>
      <c r="J459" s="5"/>
    </row>
    <row r="460" customFormat="false" ht="15" hidden="false" customHeight="false" outlineLevel="0" collapsed="false">
      <c r="A460" s="5"/>
      <c r="B460" s="12"/>
      <c r="C460" s="12"/>
      <c r="D460" s="13" t="str">
        <f aca="false">IF(OR(B460="",C460=""),"",C460-B460)</f>
        <v/>
      </c>
      <c r="E460" s="5"/>
      <c r="F460" s="14"/>
      <c r="G460" s="14"/>
      <c r="H460" s="14"/>
      <c r="I460" s="15" t="str">
        <f aca="false">IF(A460="","",F460+G460-H460)</f>
        <v/>
      </c>
      <c r="J460" s="5"/>
    </row>
    <row r="461" customFormat="false" ht="15" hidden="false" customHeight="false" outlineLevel="0" collapsed="false">
      <c r="A461" s="5"/>
      <c r="B461" s="12"/>
      <c r="C461" s="12"/>
      <c r="D461" s="13" t="str">
        <f aca="false">IF(OR(B461="",C461=""),"",C461-B461)</f>
        <v/>
      </c>
      <c r="E461" s="5"/>
      <c r="F461" s="14"/>
      <c r="G461" s="14"/>
      <c r="H461" s="14"/>
      <c r="I461" s="15" t="str">
        <f aca="false">IF(A461="","",F461+G461-H461)</f>
        <v/>
      </c>
      <c r="J461" s="5"/>
    </row>
    <row r="462" customFormat="false" ht="15" hidden="false" customHeight="false" outlineLevel="0" collapsed="false">
      <c r="A462" s="5"/>
      <c r="B462" s="12"/>
      <c r="C462" s="12"/>
      <c r="D462" s="13" t="str">
        <f aca="false">IF(OR(B462="",C462=""),"",C462-B462)</f>
        <v/>
      </c>
      <c r="E462" s="5"/>
      <c r="F462" s="14"/>
      <c r="G462" s="14"/>
      <c r="H462" s="14"/>
      <c r="I462" s="15" t="str">
        <f aca="false">IF(A462="","",F462+G462-H462)</f>
        <v/>
      </c>
      <c r="J462" s="5"/>
    </row>
    <row r="463" customFormat="false" ht="15" hidden="false" customHeight="false" outlineLevel="0" collapsed="false">
      <c r="A463" s="5"/>
      <c r="B463" s="12"/>
      <c r="C463" s="12"/>
      <c r="D463" s="13" t="str">
        <f aca="false">IF(OR(B463="",C463=""),"",C463-B463)</f>
        <v/>
      </c>
      <c r="E463" s="5"/>
      <c r="F463" s="14"/>
      <c r="G463" s="14"/>
      <c r="H463" s="14"/>
      <c r="I463" s="15" t="str">
        <f aca="false">IF(A463="","",F463+G463-H463)</f>
        <v/>
      </c>
      <c r="J463" s="5"/>
    </row>
    <row r="464" customFormat="false" ht="15" hidden="false" customHeight="false" outlineLevel="0" collapsed="false">
      <c r="A464" s="5"/>
      <c r="B464" s="12"/>
      <c r="C464" s="12"/>
      <c r="D464" s="13" t="str">
        <f aca="false">IF(OR(B464="",C464=""),"",C464-B464)</f>
        <v/>
      </c>
      <c r="E464" s="5"/>
      <c r="F464" s="14"/>
      <c r="G464" s="14"/>
      <c r="H464" s="14"/>
      <c r="I464" s="15" t="str">
        <f aca="false">IF(A464="","",F464+G464-H464)</f>
        <v/>
      </c>
      <c r="J464" s="5"/>
    </row>
    <row r="465" customFormat="false" ht="15" hidden="false" customHeight="false" outlineLevel="0" collapsed="false">
      <c r="A465" s="5"/>
      <c r="B465" s="12"/>
      <c r="C465" s="12"/>
      <c r="D465" s="13" t="str">
        <f aca="false">IF(OR(B465="",C465=""),"",C465-B465)</f>
        <v/>
      </c>
      <c r="E465" s="5"/>
      <c r="F465" s="14"/>
      <c r="G465" s="14"/>
      <c r="H465" s="14"/>
      <c r="I465" s="15" t="str">
        <f aca="false">IF(A465="","",F465+G465-H465)</f>
        <v/>
      </c>
      <c r="J465" s="5"/>
    </row>
    <row r="466" customFormat="false" ht="15" hidden="false" customHeight="false" outlineLevel="0" collapsed="false">
      <c r="A466" s="5"/>
      <c r="B466" s="12"/>
      <c r="C466" s="12"/>
      <c r="D466" s="13" t="str">
        <f aca="false">IF(OR(B466="",C466=""),"",C466-B466)</f>
        <v/>
      </c>
      <c r="E466" s="5"/>
      <c r="F466" s="14"/>
      <c r="G466" s="14"/>
      <c r="H466" s="14"/>
      <c r="I466" s="15" t="str">
        <f aca="false">IF(A466="","",F466+G466-H466)</f>
        <v/>
      </c>
      <c r="J466" s="5"/>
    </row>
    <row r="467" customFormat="false" ht="15" hidden="false" customHeight="false" outlineLevel="0" collapsed="false">
      <c r="A467" s="5"/>
      <c r="B467" s="12"/>
      <c r="C467" s="12"/>
      <c r="D467" s="13" t="str">
        <f aca="false">IF(OR(B467="",C467=""),"",C467-B467)</f>
        <v/>
      </c>
      <c r="E467" s="5"/>
      <c r="F467" s="14"/>
      <c r="G467" s="14"/>
      <c r="H467" s="14"/>
      <c r="I467" s="15" t="str">
        <f aca="false">IF(A467="","",F467+G467-H467)</f>
        <v/>
      </c>
      <c r="J467" s="5"/>
    </row>
    <row r="468" customFormat="false" ht="15" hidden="false" customHeight="false" outlineLevel="0" collapsed="false">
      <c r="A468" s="5"/>
      <c r="B468" s="12"/>
      <c r="C468" s="12"/>
      <c r="D468" s="13" t="str">
        <f aca="false">IF(OR(B468="",C468=""),"",C468-B468)</f>
        <v/>
      </c>
      <c r="E468" s="5"/>
      <c r="F468" s="14"/>
      <c r="G468" s="14"/>
      <c r="H468" s="14"/>
      <c r="I468" s="15" t="str">
        <f aca="false">IF(A468="","",F468+G468-H468)</f>
        <v/>
      </c>
      <c r="J468" s="5"/>
    </row>
    <row r="469" customFormat="false" ht="15" hidden="false" customHeight="false" outlineLevel="0" collapsed="false">
      <c r="A469" s="5"/>
      <c r="B469" s="12"/>
      <c r="C469" s="12"/>
      <c r="D469" s="13" t="str">
        <f aca="false">IF(OR(B469="",C469=""),"",C469-B469)</f>
        <v/>
      </c>
      <c r="E469" s="5"/>
      <c r="F469" s="14"/>
      <c r="G469" s="14"/>
      <c r="H469" s="14"/>
      <c r="I469" s="15" t="str">
        <f aca="false">IF(A469="","",F469+G469-H469)</f>
        <v/>
      </c>
      <c r="J469" s="5"/>
    </row>
    <row r="470" customFormat="false" ht="15" hidden="false" customHeight="false" outlineLevel="0" collapsed="false">
      <c r="A470" s="5"/>
      <c r="B470" s="12"/>
      <c r="C470" s="12"/>
      <c r="D470" s="13" t="str">
        <f aca="false">IF(OR(B470="",C470=""),"",C470-B470)</f>
        <v/>
      </c>
      <c r="E470" s="5"/>
      <c r="F470" s="14"/>
      <c r="G470" s="14"/>
      <c r="H470" s="14"/>
      <c r="I470" s="15" t="str">
        <f aca="false">IF(A470="","",F470+G470-H470)</f>
        <v/>
      </c>
      <c r="J470" s="5"/>
    </row>
    <row r="471" customFormat="false" ht="15" hidden="false" customHeight="false" outlineLevel="0" collapsed="false">
      <c r="A471" s="5"/>
      <c r="B471" s="12"/>
      <c r="C471" s="12"/>
      <c r="D471" s="13" t="str">
        <f aca="false">IF(OR(B471="",C471=""),"",C471-B471)</f>
        <v/>
      </c>
      <c r="E471" s="5"/>
      <c r="F471" s="14"/>
      <c r="G471" s="14"/>
      <c r="H471" s="14"/>
      <c r="I471" s="15" t="str">
        <f aca="false">IF(A471="","",F471+G471-H471)</f>
        <v/>
      </c>
      <c r="J471" s="5"/>
    </row>
    <row r="472" customFormat="false" ht="15" hidden="false" customHeight="false" outlineLevel="0" collapsed="false">
      <c r="A472" s="5"/>
      <c r="B472" s="12"/>
      <c r="C472" s="12"/>
      <c r="D472" s="13" t="str">
        <f aca="false">IF(OR(B472="",C472=""),"",C472-B472)</f>
        <v/>
      </c>
      <c r="E472" s="5"/>
      <c r="F472" s="14"/>
      <c r="G472" s="14"/>
      <c r="H472" s="14"/>
      <c r="I472" s="15" t="str">
        <f aca="false">IF(A472="","",F472+G472-H472)</f>
        <v/>
      </c>
      <c r="J472" s="5"/>
    </row>
    <row r="473" customFormat="false" ht="15" hidden="false" customHeight="false" outlineLevel="0" collapsed="false">
      <c r="A473" s="5"/>
      <c r="B473" s="12"/>
      <c r="C473" s="12"/>
      <c r="D473" s="13" t="str">
        <f aca="false">IF(OR(B473="",C473=""),"",C473-B473)</f>
        <v/>
      </c>
      <c r="E473" s="5"/>
      <c r="F473" s="14"/>
      <c r="G473" s="14"/>
      <c r="H473" s="14"/>
      <c r="I473" s="15" t="str">
        <f aca="false">IF(A473="","",F473+G473-H473)</f>
        <v/>
      </c>
      <c r="J473" s="5"/>
    </row>
    <row r="474" customFormat="false" ht="15" hidden="false" customHeight="false" outlineLevel="0" collapsed="false">
      <c r="A474" s="5"/>
      <c r="B474" s="12"/>
      <c r="C474" s="12"/>
      <c r="D474" s="13" t="str">
        <f aca="false">IF(OR(B474="",C474=""),"",C474-B474)</f>
        <v/>
      </c>
      <c r="E474" s="5"/>
      <c r="F474" s="14"/>
      <c r="G474" s="14"/>
      <c r="H474" s="14"/>
      <c r="I474" s="15" t="str">
        <f aca="false">IF(A474="","",F474+G474-H474)</f>
        <v/>
      </c>
      <c r="J474" s="5"/>
    </row>
    <row r="475" customFormat="false" ht="15" hidden="false" customHeight="false" outlineLevel="0" collapsed="false">
      <c r="A475" s="5"/>
      <c r="B475" s="12"/>
      <c r="C475" s="12"/>
      <c r="D475" s="13" t="str">
        <f aca="false">IF(OR(B475="",C475=""),"",C475-B475)</f>
        <v/>
      </c>
      <c r="E475" s="5"/>
      <c r="F475" s="14"/>
      <c r="G475" s="14"/>
      <c r="H475" s="14"/>
      <c r="I475" s="15" t="str">
        <f aca="false">IF(A475="","",F475+G475-H475)</f>
        <v/>
      </c>
      <c r="J475" s="5"/>
    </row>
    <row r="476" customFormat="false" ht="15" hidden="false" customHeight="false" outlineLevel="0" collapsed="false">
      <c r="A476" s="5"/>
      <c r="B476" s="12"/>
      <c r="C476" s="12"/>
      <c r="D476" s="13" t="str">
        <f aca="false">IF(OR(B476="",C476=""),"",C476-B476)</f>
        <v/>
      </c>
      <c r="E476" s="5"/>
      <c r="F476" s="14"/>
      <c r="G476" s="14"/>
      <c r="H476" s="14"/>
      <c r="I476" s="15" t="str">
        <f aca="false">IF(A476="","",F476+G476-H476)</f>
        <v/>
      </c>
      <c r="J476" s="5"/>
    </row>
    <row r="477" customFormat="false" ht="15" hidden="false" customHeight="false" outlineLevel="0" collapsed="false">
      <c r="A477" s="5"/>
      <c r="B477" s="12"/>
      <c r="C477" s="12"/>
      <c r="D477" s="13" t="str">
        <f aca="false">IF(OR(B477="",C477=""),"",C477-B477)</f>
        <v/>
      </c>
      <c r="E477" s="5"/>
      <c r="F477" s="14"/>
      <c r="G477" s="14"/>
      <c r="H477" s="14"/>
      <c r="I477" s="15" t="str">
        <f aca="false">IF(A477="","",F477+G477-H477)</f>
        <v/>
      </c>
      <c r="J477" s="5"/>
    </row>
    <row r="478" customFormat="false" ht="15" hidden="false" customHeight="false" outlineLevel="0" collapsed="false">
      <c r="A478" s="5"/>
      <c r="B478" s="12"/>
      <c r="C478" s="12"/>
      <c r="D478" s="13" t="str">
        <f aca="false">IF(OR(B478="",C478=""),"",C478-B478)</f>
        <v/>
      </c>
      <c r="E478" s="5"/>
      <c r="F478" s="14"/>
      <c r="G478" s="14"/>
      <c r="H478" s="14"/>
      <c r="I478" s="15" t="str">
        <f aca="false">IF(A478="","",F478+G478-H478)</f>
        <v/>
      </c>
      <c r="J478" s="5"/>
    </row>
    <row r="479" customFormat="false" ht="15" hidden="false" customHeight="false" outlineLevel="0" collapsed="false">
      <c r="A479" s="5"/>
      <c r="B479" s="12"/>
      <c r="C479" s="12"/>
      <c r="D479" s="13" t="str">
        <f aca="false">IF(OR(B479="",C479=""),"",C479-B479)</f>
        <v/>
      </c>
      <c r="E479" s="5"/>
      <c r="F479" s="14"/>
      <c r="G479" s="14"/>
      <c r="H479" s="14"/>
      <c r="I479" s="15" t="str">
        <f aca="false">IF(A479="","",F479+G479-H479)</f>
        <v/>
      </c>
      <c r="J479" s="5"/>
    </row>
    <row r="480" customFormat="false" ht="15" hidden="false" customHeight="false" outlineLevel="0" collapsed="false">
      <c r="A480" s="5"/>
      <c r="B480" s="12"/>
      <c r="C480" s="12"/>
      <c r="D480" s="13" t="str">
        <f aca="false">IF(OR(B480="",C480=""),"",C480-B480)</f>
        <v/>
      </c>
      <c r="E480" s="5"/>
      <c r="F480" s="14"/>
      <c r="G480" s="14"/>
      <c r="H480" s="14"/>
      <c r="I480" s="15" t="str">
        <f aca="false">IF(A480="","",F480+G480-H480)</f>
        <v/>
      </c>
      <c r="J480" s="5"/>
    </row>
    <row r="481" customFormat="false" ht="15" hidden="false" customHeight="false" outlineLevel="0" collapsed="false">
      <c r="A481" s="5"/>
      <c r="B481" s="12"/>
      <c r="C481" s="12"/>
      <c r="D481" s="13" t="str">
        <f aca="false">IF(OR(B481="",C481=""),"",C481-B481)</f>
        <v/>
      </c>
      <c r="E481" s="5"/>
      <c r="F481" s="14"/>
      <c r="G481" s="14"/>
      <c r="H481" s="14"/>
      <c r="I481" s="15" t="str">
        <f aca="false">IF(A481="","",F481+G481-H481)</f>
        <v/>
      </c>
      <c r="J481" s="5"/>
    </row>
    <row r="482" customFormat="false" ht="15" hidden="false" customHeight="false" outlineLevel="0" collapsed="false">
      <c r="A482" s="5"/>
      <c r="B482" s="12"/>
      <c r="C482" s="12"/>
      <c r="D482" s="13" t="str">
        <f aca="false">IF(OR(B482="",C482=""),"",C482-B482)</f>
        <v/>
      </c>
      <c r="E482" s="5"/>
      <c r="F482" s="14"/>
      <c r="G482" s="14"/>
      <c r="H482" s="14"/>
      <c r="I482" s="15" t="str">
        <f aca="false">IF(A482="","",F482+G482-H482)</f>
        <v/>
      </c>
      <c r="J482" s="5"/>
    </row>
    <row r="483" customFormat="false" ht="15" hidden="false" customHeight="false" outlineLevel="0" collapsed="false">
      <c r="A483" s="5"/>
      <c r="B483" s="12"/>
      <c r="C483" s="12"/>
      <c r="D483" s="13" t="str">
        <f aca="false">IF(OR(B483="",C483=""),"",C483-B483)</f>
        <v/>
      </c>
      <c r="E483" s="5"/>
      <c r="F483" s="14"/>
      <c r="G483" s="14"/>
      <c r="H483" s="14"/>
      <c r="I483" s="15" t="str">
        <f aca="false">IF(A483="","",F483+G483-H483)</f>
        <v/>
      </c>
      <c r="J483" s="5"/>
    </row>
    <row r="484" customFormat="false" ht="15" hidden="false" customHeight="false" outlineLevel="0" collapsed="false">
      <c r="A484" s="5"/>
      <c r="B484" s="12"/>
      <c r="C484" s="12"/>
      <c r="D484" s="13" t="str">
        <f aca="false">IF(OR(B484="",C484=""),"",C484-B484)</f>
        <v/>
      </c>
      <c r="E484" s="5"/>
      <c r="F484" s="14"/>
      <c r="G484" s="14"/>
      <c r="H484" s="14"/>
      <c r="I484" s="15" t="str">
        <f aca="false">IF(A484="","",F484+G484-H484)</f>
        <v/>
      </c>
      <c r="J484" s="5"/>
    </row>
    <row r="485" customFormat="false" ht="15" hidden="false" customHeight="false" outlineLevel="0" collapsed="false">
      <c r="A485" s="5"/>
      <c r="B485" s="12"/>
      <c r="C485" s="12"/>
      <c r="D485" s="13" t="str">
        <f aca="false">IF(OR(B485="",C485=""),"",C485-B485)</f>
        <v/>
      </c>
      <c r="E485" s="5"/>
      <c r="F485" s="14"/>
      <c r="G485" s="14"/>
      <c r="H485" s="14"/>
      <c r="I485" s="15" t="str">
        <f aca="false">IF(A485="","",F485+G485-H485)</f>
        <v/>
      </c>
      <c r="J485" s="5"/>
    </row>
    <row r="486" customFormat="false" ht="15" hidden="false" customHeight="false" outlineLevel="0" collapsed="false">
      <c r="A486" s="5"/>
      <c r="B486" s="12"/>
      <c r="C486" s="12"/>
      <c r="D486" s="13" t="str">
        <f aca="false">IF(OR(B486="",C486=""),"",C486-B486)</f>
        <v/>
      </c>
      <c r="E486" s="5"/>
      <c r="F486" s="14"/>
      <c r="G486" s="14"/>
      <c r="H486" s="14"/>
      <c r="I486" s="15" t="str">
        <f aca="false">IF(A486="","",F486+G486-H486)</f>
        <v/>
      </c>
      <c r="J486" s="5"/>
    </row>
    <row r="487" customFormat="false" ht="15" hidden="false" customHeight="false" outlineLevel="0" collapsed="false">
      <c r="A487" s="5"/>
      <c r="B487" s="12"/>
      <c r="C487" s="12"/>
      <c r="D487" s="13" t="str">
        <f aca="false">IF(OR(B487="",C487=""),"",C487-B487)</f>
        <v/>
      </c>
      <c r="E487" s="5"/>
      <c r="F487" s="14"/>
      <c r="G487" s="14"/>
      <c r="H487" s="14"/>
      <c r="I487" s="15" t="str">
        <f aca="false">IF(A487="","",F487+G487-H487)</f>
        <v/>
      </c>
      <c r="J487" s="5"/>
    </row>
    <row r="488" customFormat="false" ht="15" hidden="false" customHeight="false" outlineLevel="0" collapsed="false">
      <c r="A488" s="5"/>
      <c r="B488" s="12"/>
      <c r="C488" s="12"/>
      <c r="D488" s="13" t="str">
        <f aca="false">IF(OR(B488="",C488=""),"",C488-B488)</f>
        <v/>
      </c>
      <c r="E488" s="5"/>
      <c r="F488" s="14"/>
      <c r="G488" s="14"/>
      <c r="H488" s="14"/>
      <c r="I488" s="15" t="str">
        <f aca="false">IF(A488="","",F488+G488-H488)</f>
        <v/>
      </c>
      <c r="J488" s="5"/>
    </row>
    <row r="489" customFormat="false" ht="15" hidden="false" customHeight="false" outlineLevel="0" collapsed="false">
      <c r="A489" s="5"/>
      <c r="B489" s="12"/>
      <c r="C489" s="12"/>
      <c r="D489" s="13" t="str">
        <f aca="false">IF(OR(B489="",C489=""),"",C489-B489)</f>
        <v/>
      </c>
      <c r="E489" s="5"/>
      <c r="F489" s="14"/>
      <c r="G489" s="14"/>
      <c r="H489" s="14"/>
      <c r="I489" s="15" t="str">
        <f aca="false">IF(A489="","",F489+G489-H489)</f>
        <v/>
      </c>
      <c r="J489" s="5"/>
    </row>
    <row r="490" customFormat="false" ht="15" hidden="false" customHeight="false" outlineLevel="0" collapsed="false">
      <c r="A490" s="5"/>
      <c r="B490" s="12"/>
      <c r="C490" s="12"/>
      <c r="D490" s="13" t="str">
        <f aca="false">IF(OR(B490="",C490=""),"",C490-B490)</f>
        <v/>
      </c>
      <c r="E490" s="5"/>
      <c r="F490" s="14"/>
      <c r="G490" s="14"/>
      <c r="H490" s="14"/>
      <c r="I490" s="15" t="str">
        <f aca="false">IF(A490="","",F490+G490-H490)</f>
        <v/>
      </c>
      <c r="J490" s="5"/>
    </row>
    <row r="491" customFormat="false" ht="15" hidden="false" customHeight="false" outlineLevel="0" collapsed="false">
      <c r="A491" s="5"/>
      <c r="B491" s="12"/>
      <c r="C491" s="12"/>
      <c r="D491" s="13" t="str">
        <f aca="false">IF(OR(B491="",C491=""),"",C491-B491)</f>
        <v/>
      </c>
      <c r="E491" s="5"/>
      <c r="F491" s="14"/>
      <c r="G491" s="14"/>
      <c r="H491" s="14"/>
      <c r="I491" s="15" t="str">
        <f aca="false">IF(A491="","",F491+G491-H491)</f>
        <v/>
      </c>
      <c r="J491" s="5"/>
    </row>
    <row r="492" customFormat="false" ht="15" hidden="false" customHeight="false" outlineLevel="0" collapsed="false">
      <c r="A492" s="5"/>
      <c r="B492" s="12"/>
      <c r="C492" s="12"/>
      <c r="D492" s="13" t="str">
        <f aca="false">IF(OR(B492="",C492=""),"",C492-B492)</f>
        <v/>
      </c>
      <c r="E492" s="5"/>
      <c r="F492" s="14"/>
      <c r="G492" s="14"/>
      <c r="H492" s="14"/>
      <c r="I492" s="15" t="str">
        <f aca="false">IF(A492="","",F492+G492-H492)</f>
        <v/>
      </c>
      <c r="J492" s="5"/>
    </row>
    <row r="493" customFormat="false" ht="15" hidden="false" customHeight="false" outlineLevel="0" collapsed="false">
      <c r="A493" s="5"/>
      <c r="B493" s="12"/>
      <c r="C493" s="12"/>
      <c r="D493" s="13" t="str">
        <f aca="false">IF(OR(B493="",C493=""),"",C493-B493)</f>
        <v/>
      </c>
      <c r="E493" s="5"/>
      <c r="F493" s="14"/>
      <c r="G493" s="14"/>
      <c r="H493" s="14"/>
      <c r="I493" s="15" t="str">
        <f aca="false">IF(A493="","",F493+G493-H493)</f>
        <v/>
      </c>
      <c r="J493" s="5"/>
    </row>
    <row r="494" customFormat="false" ht="15" hidden="false" customHeight="false" outlineLevel="0" collapsed="false">
      <c r="A494" s="5"/>
      <c r="B494" s="12"/>
      <c r="C494" s="12"/>
      <c r="D494" s="13" t="str">
        <f aca="false">IF(OR(B494="",C494=""),"",C494-B494)</f>
        <v/>
      </c>
      <c r="E494" s="5"/>
      <c r="F494" s="14"/>
      <c r="G494" s="14"/>
      <c r="H494" s="14"/>
      <c r="I494" s="15" t="str">
        <f aca="false">IF(A494="","",F494+G494-H494)</f>
        <v/>
      </c>
      <c r="J494" s="5"/>
    </row>
    <row r="495" customFormat="false" ht="15" hidden="false" customHeight="false" outlineLevel="0" collapsed="false">
      <c r="A495" s="5"/>
      <c r="B495" s="12"/>
      <c r="C495" s="12"/>
      <c r="D495" s="13" t="str">
        <f aca="false">IF(OR(B495="",C495=""),"",C495-B495)</f>
        <v/>
      </c>
      <c r="E495" s="5"/>
      <c r="F495" s="14"/>
      <c r="G495" s="14"/>
      <c r="H495" s="14"/>
      <c r="I495" s="15" t="str">
        <f aca="false">IF(A495="","",F495+G495-H495)</f>
        <v/>
      </c>
      <c r="J495" s="5"/>
    </row>
    <row r="496" customFormat="false" ht="15" hidden="false" customHeight="false" outlineLevel="0" collapsed="false">
      <c r="A496" s="5"/>
      <c r="B496" s="12"/>
      <c r="C496" s="12"/>
      <c r="D496" s="13" t="str">
        <f aca="false">IF(OR(B496="",C496=""),"",C496-B496)</f>
        <v/>
      </c>
      <c r="E496" s="5"/>
      <c r="F496" s="14"/>
      <c r="G496" s="14"/>
      <c r="H496" s="14"/>
      <c r="I496" s="15" t="str">
        <f aca="false">IF(A496="","",F496+G496-H496)</f>
        <v/>
      </c>
      <c r="J496" s="5"/>
    </row>
    <row r="497" customFormat="false" ht="15" hidden="false" customHeight="false" outlineLevel="0" collapsed="false">
      <c r="A497" s="5"/>
      <c r="B497" s="12"/>
      <c r="C497" s="12"/>
      <c r="D497" s="13" t="str">
        <f aca="false">IF(OR(B497="",C497=""),"",C497-B497)</f>
        <v/>
      </c>
      <c r="E497" s="5"/>
      <c r="F497" s="14"/>
      <c r="G497" s="14"/>
      <c r="H497" s="14"/>
      <c r="I497" s="15" t="str">
        <f aca="false">IF(A497="","",F497+G497-H497)</f>
        <v/>
      </c>
      <c r="J497" s="5"/>
    </row>
    <row r="498" customFormat="false" ht="15" hidden="false" customHeight="false" outlineLevel="0" collapsed="false">
      <c r="A498" s="5"/>
      <c r="B498" s="12"/>
      <c r="C498" s="12"/>
      <c r="D498" s="13" t="str">
        <f aca="false">IF(OR(B498="",C498=""),"",C498-B498)</f>
        <v/>
      </c>
      <c r="E498" s="5"/>
      <c r="F498" s="14"/>
      <c r="G498" s="14"/>
      <c r="H498" s="14"/>
      <c r="I498" s="15" t="str">
        <f aca="false">IF(A498="","",F498+G498-H498)</f>
        <v/>
      </c>
      <c r="J498" s="5"/>
    </row>
    <row r="499" customFormat="false" ht="15" hidden="false" customHeight="false" outlineLevel="0" collapsed="false">
      <c r="A499" s="5"/>
      <c r="B499" s="12"/>
      <c r="C499" s="12"/>
      <c r="D499" s="13" t="str">
        <f aca="false">IF(OR(B499="",C499=""),"",C499-B499)</f>
        <v/>
      </c>
      <c r="E499" s="5"/>
      <c r="F499" s="14"/>
      <c r="G499" s="14"/>
      <c r="H499" s="14"/>
      <c r="I499" s="15" t="str">
        <f aca="false">IF(A499="","",F499+G499-H499)</f>
        <v/>
      </c>
      <c r="J499" s="5"/>
    </row>
    <row r="500" customFormat="false" ht="15" hidden="false" customHeight="false" outlineLevel="0" collapsed="false">
      <c r="A500" s="5"/>
      <c r="B500" s="12"/>
      <c r="C500" s="12"/>
      <c r="D500" s="13" t="str">
        <f aca="false">IF(OR(B500="",C500=""),"",C500-B500)</f>
        <v/>
      </c>
      <c r="E500" s="5"/>
      <c r="F500" s="14"/>
      <c r="G500" s="14"/>
      <c r="H500" s="14"/>
      <c r="I500" s="15" t="str">
        <f aca="false">IF(A500="","",F500+G500-H500)</f>
        <v/>
      </c>
      <c r="J500" s="5"/>
    </row>
    <row r="501" customFormat="false" ht="15" hidden="false" customHeight="false" outlineLevel="0" collapsed="false">
      <c r="A501" s="5"/>
      <c r="B501" s="12"/>
      <c r="C501" s="12"/>
      <c r="D501" s="13" t="str">
        <f aca="false">IF(OR(B501="",C501=""),"",C501-B501)</f>
        <v/>
      </c>
      <c r="E501" s="5"/>
      <c r="F501" s="14"/>
      <c r="G501" s="14"/>
      <c r="H501" s="14"/>
      <c r="I501" s="15" t="str">
        <f aca="false">IF(A501="","",F501+G501-H501)</f>
        <v/>
      </c>
      <c r="J501" s="5"/>
    </row>
  </sheetData>
  <autoFilter ref="A1:J501"/>
  <dataValidations count="3">
    <dataValidation allowBlank="true" error="Escolha um item da lista. Imóveis se cadastram na aba Comece aqui." errorStyle="stop" errorTitle="Valor fora da lista" operator="between" showDropDown="false" showErrorMessage="true" showInputMessage="false" sqref="A2:A501" type="list">
      <formula1>Imoveis</formula1>
      <formula2>0</formula2>
    </dataValidation>
    <dataValidation allowBlank="true" error="Escolha um item da lista. Imóveis se cadastram na aba Comece aqui." errorStyle="stop" errorTitle="Valor fora da lista" operator="between" showDropDown="false" showErrorMessage="true" showInputMessage="false" sqref="E2:E501" type="list">
      <formula1>Canais</formula1>
      <formula2>0</formula2>
    </dataValidation>
    <dataValidation allowBlank="true" error="Digite uma data, como 25/12/2026." errorStyle="stop" errorTitle="Data inválida" operator="greaterThan" showDropDown="false" showErrorMessage="true" showInputMessage="false" sqref="B2:C501" type="date">
      <formula1>DATE(2000,1,1)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0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20"/>
    <col collapsed="false" customWidth="true" hidden="false" outlineLevel="0" max="3" min="3" style="0" width="22"/>
    <col collapsed="false" customWidth="true" hidden="false" outlineLevel="0" max="4" min="4" style="0" width="10"/>
    <col collapsed="false" customWidth="true" hidden="false" outlineLevel="0" max="6" min="5" style="0" width="14"/>
    <col collapsed="false" customWidth="true" hidden="false" outlineLevel="0" max="7" min="7" style="0" width="34"/>
  </cols>
  <sheetData>
    <row r="1" customFormat="false" ht="30" hidden="false" customHeight="true" outlineLevel="0" collapsed="false">
      <c r="A1" s="11" t="s">
        <v>38</v>
      </c>
      <c r="B1" s="11" t="s">
        <v>25</v>
      </c>
      <c r="C1" s="11" t="s">
        <v>39</v>
      </c>
      <c r="D1" s="11" t="s">
        <v>40</v>
      </c>
      <c r="E1" s="11" t="s">
        <v>41</v>
      </c>
      <c r="F1" s="11" t="s">
        <v>42</v>
      </c>
      <c r="G1" s="11" t="s">
        <v>34</v>
      </c>
    </row>
    <row r="2" customFormat="false" ht="15" hidden="false" customHeight="false" outlineLevel="0" collapsed="false">
      <c r="A2" s="12" t="n">
        <v>46273</v>
      </c>
      <c r="B2" s="5" t="s">
        <v>15</v>
      </c>
      <c r="C2" s="5" t="s">
        <v>43</v>
      </c>
      <c r="D2" s="7" t="str">
        <f aca="false">IF(C2="","",IFERROR(INDEX(Listas!$B$2:$B$14,MATCH(C2,Categorias,0)),""))</f>
        <v>Variável</v>
      </c>
      <c r="E2" s="14" t="n">
        <v>120</v>
      </c>
      <c r="F2" s="7" t="str">
        <f aca="false">IF(C2="","",IFERROR(INDEX(Listas!$C$2:$C$14,MATCH(C2,Categorias,0)),""))</f>
        <v>Não</v>
      </c>
      <c r="G2" s="5" t="s">
        <v>44</v>
      </c>
    </row>
    <row r="3" customFormat="false" ht="15" hidden="false" customHeight="false" outlineLevel="0" collapsed="false">
      <c r="A3" s="12" t="n">
        <v>46275</v>
      </c>
      <c r="B3" s="5" t="s">
        <v>15</v>
      </c>
      <c r="C3" s="5" t="s">
        <v>45</v>
      </c>
      <c r="D3" s="7" t="str">
        <f aca="false">IF(C3="","",IFERROR(INDEX(Listas!$B$2:$B$14,MATCH(C3,Categorias,0)),""))</f>
        <v>Fixa</v>
      </c>
      <c r="E3" s="14" t="n">
        <v>650</v>
      </c>
      <c r="F3" s="7" t="str">
        <f aca="false">IF(C3="","",IFERROR(INDEX(Listas!$C$2:$C$14,MATCH(C3,Categorias,0)),""))</f>
        <v>Sim</v>
      </c>
      <c r="G3" s="5"/>
    </row>
    <row r="4" customFormat="false" ht="15" hidden="false" customHeight="false" outlineLevel="0" collapsed="false">
      <c r="A4" s="12" t="n">
        <v>46280</v>
      </c>
      <c r="B4" s="5" t="s">
        <v>16</v>
      </c>
      <c r="C4" s="5" t="s">
        <v>46</v>
      </c>
      <c r="D4" s="7" t="str">
        <f aca="false">IF(C4="","",IFERROR(INDEX(Listas!$B$2:$B$14,MATCH(C4,Categorias,0)),""))</f>
        <v>Variável</v>
      </c>
      <c r="E4" s="14" t="n">
        <v>340</v>
      </c>
      <c r="F4" s="7" t="str">
        <f aca="false">IF(C4="","",IFERROR(INDEX(Listas!$C$2:$C$14,MATCH(C4,Categorias,0)),""))</f>
        <v>Não</v>
      </c>
      <c r="G4" s="5" t="s">
        <v>47</v>
      </c>
    </row>
    <row r="5" customFormat="false" ht="15" hidden="false" customHeight="false" outlineLevel="0" collapsed="false">
      <c r="A5" s="12"/>
      <c r="B5" s="5"/>
      <c r="C5" s="5"/>
      <c r="D5" s="7" t="str">
        <f aca="false">IF(C5="","",IFERROR(INDEX(Listas!$B$2:$B$14,MATCH(C5,Categorias,0)),""))</f>
        <v/>
      </c>
      <c r="E5" s="14"/>
      <c r="F5" s="7" t="str">
        <f aca="false">IF(C5="","",IFERROR(INDEX(Listas!$C$2:$C$14,MATCH(C5,Categorias,0)),""))</f>
        <v/>
      </c>
      <c r="G5" s="5"/>
    </row>
    <row r="6" customFormat="false" ht="15" hidden="false" customHeight="false" outlineLevel="0" collapsed="false">
      <c r="A6" s="12"/>
      <c r="B6" s="5"/>
      <c r="C6" s="5"/>
      <c r="D6" s="7" t="str">
        <f aca="false">IF(C6="","",IFERROR(INDEX(Listas!$B$2:$B$14,MATCH(C6,Categorias,0)),""))</f>
        <v/>
      </c>
      <c r="E6" s="14"/>
      <c r="F6" s="7" t="str">
        <f aca="false">IF(C6="","",IFERROR(INDEX(Listas!$C$2:$C$14,MATCH(C6,Categorias,0)),""))</f>
        <v/>
      </c>
      <c r="G6" s="5"/>
    </row>
    <row r="7" customFormat="false" ht="15" hidden="false" customHeight="false" outlineLevel="0" collapsed="false">
      <c r="A7" s="12"/>
      <c r="B7" s="5"/>
      <c r="C7" s="5"/>
      <c r="D7" s="7" t="str">
        <f aca="false">IF(C7="","",IFERROR(INDEX(Listas!$B$2:$B$14,MATCH(C7,Categorias,0)),""))</f>
        <v/>
      </c>
      <c r="E7" s="14"/>
      <c r="F7" s="7" t="str">
        <f aca="false">IF(C7="","",IFERROR(INDEX(Listas!$C$2:$C$14,MATCH(C7,Categorias,0)),""))</f>
        <v/>
      </c>
      <c r="G7" s="5"/>
    </row>
    <row r="8" customFormat="false" ht="15" hidden="false" customHeight="false" outlineLevel="0" collapsed="false">
      <c r="A8" s="12"/>
      <c r="B8" s="5"/>
      <c r="C8" s="5"/>
      <c r="D8" s="7" t="str">
        <f aca="false">IF(C8="","",IFERROR(INDEX(Listas!$B$2:$B$14,MATCH(C8,Categorias,0)),""))</f>
        <v/>
      </c>
      <c r="E8" s="14"/>
      <c r="F8" s="7" t="str">
        <f aca="false">IF(C8="","",IFERROR(INDEX(Listas!$C$2:$C$14,MATCH(C8,Categorias,0)),""))</f>
        <v/>
      </c>
      <c r="G8" s="5"/>
    </row>
    <row r="9" customFormat="false" ht="15" hidden="false" customHeight="false" outlineLevel="0" collapsed="false">
      <c r="A9" s="12"/>
      <c r="B9" s="5"/>
      <c r="C9" s="5"/>
      <c r="D9" s="7" t="str">
        <f aca="false">IF(C9="","",IFERROR(INDEX(Listas!$B$2:$B$14,MATCH(C9,Categorias,0)),""))</f>
        <v/>
      </c>
      <c r="E9" s="14"/>
      <c r="F9" s="7" t="str">
        <f aca="false">IF(C9="","",IFERROR(INDEX(Listas!$C$2:$C$14,MATCH(C9,Categorias,0)),""))</f>
        <v/>
      </c>
      <c r="G9" s="5"/>
    </row>
    <row r="10" customFormat="false" ht="15" hidden="false" customHeight="false" outlineLevel="0" collapsed="false">
      <c r="A10" s="12"/>
      <c r="B10" s="5"/>
      <c r="C10" s="5"/>
      <c r="D10" s="7" t="str">
        <f aca="false">IF(C10="","",IFERROR(INDEX(Listas!$B$2:$B$14,MATCH(C10,Categorias,0)),""))</f>
        <v/>
      </c>
      <c r="E10" s="14"/>
      <c r="F10" s="7" t="str">
        <f aca="false">IF(C10="","",IFERROR(INDEX(Listas!$C$2:$C$14,MATCH(C10,Categorias,0)),""))</f>
        <v/>
      </c>
      <c r="G10" s="5"/>
    </row>
    <row r="11" customFormat="false" ht="15" hidden="false" customHeight="false" outlineLevel="0" collapsed="false">
      <c r="A11" s="12"/>
      <c r="B11" s="5"/>
      <c r="C11" s="5"/>
      <c r="D11" s="7" t="str">
        <f aca="false">IF(C11="","",IFERROR(INDEX(Listas!$B$2:$B$14,MATCH(C11,Categorias,0)),""))</f>
        <v/>
      </c>
      <c r="E11" s="14"/>
      <c r="F11" s="7" t="str">
        <f aca="false">IF(C11="","",IFERROR(INDEX(Listas!$C$2:$C$14,MATCH(C11,Categorias,0)),""))</f>
        <v/>
      </c>
      <c r="G11" s="5"/>
    </row>
    <row r="12" customFormat="false" ht="15" hidden="false" customHeight="false" outlineLevel="0" collapsed="false">
      <c r="A12" s="12"/>
      <c r="B12" s="5"/>
      <c r="C12" s="5"/>
      <c r="D12" s="7" t="str">
        <f aca="false">IF(C12="","",IFERROR(INDEX(Listas!$B$2:$B$14,MATCH(C12,Categorias,0)),""))</f>
        <v/>
      </c>
      <c r="E12" s="14"/>
      <c r="F12" s="7" t="str">
        <f aca="false">IF(C12="","",IFERROR(INDEX(Listas!$C$2:$C$14,MATCH(C12,Categorias,0)),""))</f>
        <v/>
      </c>
      <c r="G12" s="5"/>
    </row>
    <row r="13" customFormat="false" ht="15" hidden="false" customHeight="false" outlineLevel="0" collapsed="false">
      <c r="A13" s="12"/>
      <c r="B13" s="5"/>
      <c r="C13" s="5"/>
      <c r="D13" s="7" t="str">
        <f aca="false">IF(C13="","",IFERROR(INDEX(Listas!$B$2:$B$14,MATCH(C13,Categorias,0)),""))</f>
        <v/>
      </c>
      <c r="E13" s="14"/>
      <c r="F13" s="7" t="str">
        <f aca="false">IF(C13="","",IFERROR(INDEX(Listas!$C$2:$C$14,MATCH(C13,Categorias,0)),""))</f>
        <v/>
      </c>
      <c r="G13" s="5"/>
    </row>
    <row r="14" customFormat="false" ht="15" hidden="false" customHeight="false" outlineLevel="0" collapsed="false">
      <c r="A14" s="12"/>
      <c r="B14" s="5"/>
      <c r="C14" s="5"/>
      <c r="D14" s="7" t="str">
        <f aca="false">IF(C14="","",IFERROR(INDEX(Listas!$B$2:$B$14,MATCH(C14,Categorias,0)),""))</f>
        <v/>
      </c>
      <c r="E14" s="14"/>
      <c r="F14" s="7" t="str">
        <f aca="false">IF(C14="","",IFERROR(INDEX(Listas!$C$2:$C$14,MATCH(C14,Categorias,0)),""))</f>
        <v/>
      </c>
      <c r="G14" s="5"/>
    </row>
    <row r="15" customFormat="false" ht="15" hidden="false" customHeight="false" outlineLevel="0" collapsed="false">
      <c r="A15" s="12"/>
      <c r="B15" s="5"/>
      <c r="C15" s="5"/>
      <c r="D15" s="7" t="str">
        <f aca="false">IF(C15="","",IFERROR(INDEX(Listas!$B$2:$B$14,MATCH(C15,Categorias,0)),""))</f>
        <v/>
      </c>
      <c r="E15" s="14"/>
      <c r="F15" s="7" t="str">
        <f aca="false">IF(C15="","",IFERROR(INDEX(Listas!$C$2:$C$14,MATCH(C15,Categorias,0)),""))</f>
        <v/>
      </c>
      <c r="G15" s="5"/>
    </row>
    <row r="16" customFormat="false" ht="15" hidden="false" customHeight="false" outlineLevel="0" collapsed="false">
      <c r="A16" s="12"/>
      <c r="B16" s="5"/>
      <c r="C16" s="5"/>
      <c r="D16" s="7" t="str">
        <f aca="false">IF(C16="","",IFERROR(INDEX(Listas!$B$2:$B$14,MATCH(C16,Categorias,0)),""))</f>
        <v/>
      </c>
      <c r="E16" s="14"/>
      <c r="F16" s="7" t="str">
        <f aca="false">IF(C16="","",IFERROR(INDEX(Listas!$C$2:$C$14,MATCH(C16,Categorias,0)),""))</f>
        <v/>
      </c>
      <c r="G16" s="5"/>
    </row>
    <row r="17" customFormat="false" ht="15" hidden="false" customHeight="false" outlineLevel="0" collapsed="false">
      <c r="A17" s="12"/>
      <c r="B17" s="5"/>
      <c r="C17" s="5"/>
      <c r="D17" s="7" t="str">
        <f aca="false">IF(C17="","",IFERROR(INDEX(Listas!$B$2:$B$14,MATCH(C17,Categorias,0)),""))</f>
        <v/>
      </c>
      <c r="E17" s="14"/>
      <c r="F17" s="7" t="str">
        <f aca="false">IF(C17="","",IFERROR(INDEX(Listas!$C$2:$C$14,MATCH(C17,Categorias,0)),""))</f>
        <v/>
      </c>
      <c r="G17" s="5"/>
    </row>
    <row r="18" customFormat="false" ht="15" hidden="false" customHeight="false" outlineLevel="0" collapsed="false">
      <c r="A18" s="12"/>
      <c r="B18" s="5"/>
      <c r="C18" s="5"/>
      <c r="D18" s="7" t="str">
        <f aca="false">IF(C18="","",IFERROR(INDEX(Listas!$B$2:$B$14,MATCH(C18,Categorias,0)),""))</f>
        <v/>
      </c>
      <c r="E18" s="14"/>
      <c r="F18" s="7" t="str">
        <f aca="false">IF(C18="","",IFERROR(INDEX(Listas!$C$2:$C$14,MATCH(C18,Categorias,0)),""))</f>
        <v/>
      </c>
      <c r="G18" s="5"/>
    </row>
    <row r="19" customFormat="false" ht="15" hidden="false" customHeight="false" outlineLevel="0" collapsed="false">
      <c r="A19" s="12"/>
      <c r="B19" s="5"/>
      <c r="C19" s="5"/>
      <c r="D19" s="7" t="str">
        <f aca="false">IF(C19="","",IFERROR(INDEX(Listas!$B$2:$B$14,MATCH(C19,Categorias,0)),""))</f>
        <v/>
      </c>
      <c r="E19" s="14"/>
      <c r="F19" s="7" t="str">
        <f aca="false">IF(C19="","",IFERROR(INDEX(Listas!$C$2:$C$14,MATCH(C19,Categorias,0)),""))</f>
        <v/>
      </c>
      <c r="G19" s="5"/>
    </row>
    <row r="20" customFormat="false" ht="15" hidden="false" customHeight="false" outlineLevel="0" collapsed="false">
      <c r="A20" s="12"/>
      <c r="B20" s="5"/>
      <c r="C20" s="5"/>
      <c r="D20" s="7" t="str">
        <f aca="false">IF(C20="","",IFERROR(INDEX(Listas!$B$2:$B$14,MATCH(C20,Categorias,0)),""))</f>
        <v/>
      </c>
      <c r="E20" s="14"/>
      <c r="F20" s="7" t="str">
        <f aca="false">IF(C20="","",IFERROR(INDEX(Listas!$C$2:$C$14,MATCH(C20,Categorias,0)),""))</f>
        <v/>
      </c>
      <c r="G20" s="5"/>
    </row>
    <row r="21" customFormat="false" ht="15" hidden="false" customHeight="false" outlineLevel="0" collapsed="false">
      <c r="A21" s="12"/>
      <c r="B21" s="5"/>
      <c r="C21" s="5"/>
      <c r="D21" s="7" t="str">
        <f aca="false">IF(C21="","",IFERROR(INDEX(Listas!$B$2:$B$14,MATCH(C21,Categorias,0)),""))</f>
        <v/>
      </c>
      <c r="E21" s="14"/>
      <c r="F21" s="7" t="str">
        <f aca="false">IF(C21="","",IFERROR(INDEX(Listas!$C$2:$C$14,MATCH(C21,Categorias,0)),""))</f>
        <v/>
      </c>
      <c r="G21" s="5"/>
    </row>
    <row r="22" customFormat="false" ht="15" hidden="false" customHeight="false" outlineLevel="0" collapsed="false">
      <c r="A22" s="12"/>
      <c r="B22" s="5"/>
      <c r="C22" s="5"/>
      <c r="D22" s="7" t="str">
        <f aca="false">IF(C22="","",IFERROR(INDEX(Listas!$B$2:$B$14,MATCH(C22,Categorias,0)),""))</f>
        <v/>
      </c>
      <c r="E22" s="14"/>
      <c r="F22" s="7" t="str">
        <f aca="false">IF(C22="","",IFERROR(INDEX(Listas!$C$2:$C$14,MATCH(C22,Categorias,0)),""))</f>
        <v/>
      </c>
      <c r="G22" s="5"/>
    </row>
    <row r="23" customFormat="false" ht="15" hidden="false" customHeight="false" outlineLevel="0" collapsed="false">
      <c r="A23" s="12"/>
      <c r="B23" s="5"/>
      <c r="C23" s="5"/>
      <c r="D23" s="7" t="str">
        <f aca="false">IF(C23="","",IFERROR(INDEX(Listas!$B$2:$B$14,MATCH(C23,Categorias,0)),""))</f>
        <v/>
      </c>
      <c r="E23" s="14"/>
      <c r="F23" s="7" t="str">
        <f aca="false">IF(C23="","",IFERROR(INDEX(Listas!$C$2:$C$14,MATCH(C23,Categorias,0)),""))</f>
        <v/>
      </c>
      <c r="G23" s="5"/>
    </row>
    <row r="24" customFormat="false" ht="15" hidden="false" customHeight="false" outlineLevel="0" collapsed="false">
      <c r="A24" s="12"/>
      <c r="B24" s="5"/>
      <c r="C24" s="5"/>
      <c r="D24" s="7" t="str">
        <f aca="false">IF(C24="","",IFERROR(INDEX(Listas!$B$2:$B$14,MATCH(C24,Categorias,0)),""))</f>
        <v/>
      </c>
      <c r="E24" s="14"/>
      <c r="F24" s="7" t="str">
        <f aca="false">IF(C24="","",IFERROR(INDEX(Listas!$C$2:$C$14,MATCH(C24,Categorias,0)),""))</f>
        <v/>
      </c>
      <c r="G24" s="5"/>
    </row>
    <row r="25" customFormat="false" ht="15" hidden="false" customHeight="false" outlineLevel="0" collapsed="false">
      <c r="A25" s="12"/>
      <c r="B25" s="5"/>
      <c r="C25" s="5"/>
      <c r="D25" s="7" t="str">
        <f aca="false">IF(C25="","",IFERROR(INDEX(Listas!$B$2:$B$14,MATCH(C25,Categorias,0)),""))</f>
        <v/>
      </c>
      <c r="E25" s="14"/>
      <c r="F25" s="7" t="str">
        <f aca="false">IF(C25="","",IFERROR(INDEX(Listas!$C$2:$C$14,MATCH(C25,Categorias,0)),""))</f>
        <v/>
      </c>
      <c r="G25" s="5"/>
    </row>
    <row r="26" customFormat="false" ht="15" hidden="false" customHeight="false" outlineLevel="0" collapsed="false">
      <c r="A26" s="12"/>
      <c r="B26" s="5"/>
      <c r="C26" s="5"/>
      <c r="D26" s="7" t="str">
        <f aca="false">IF(C26="","",IFERROR(INDEX(Listas!$B$2:$B$14,MATCH(C26,Categorias,0)),""))</f>
        <v/>
      </c>
      <c r="E26" s="14"/>
      <c r="F26" s="7" t="str">
        <f aca="false">IF(C26="","",IFERROR(INDEX(Listas!$C$2:$C$14,MATCH(C26,Categorias,0)),""))</f>
        <v/>
      </c>
      <c r="G26" s="5"/>
    </row>
    <row r="27" customFormat="false" ht="15" hidden="false" customHeight="false" outlineLevel="0" collapsed="false">
      <c r="A27" s="12"/>
      <c r="B27" s="5"/>
      <c r="C27" s="5"/>
      <c r="D27" s="7" t="str">
        <f aca="false">IF(C27="","",IFERROR(INDEX(Listas!$B$2:$B$14,MATCH(C27,Categorias,0)),""))</f>
        <v/>
      </c>
      <c r="E27" s="14"/>
      <c r="F27" s="7" t="str">
        <f aca="false">IF(C27="","",IFERROR(INDEX(Listas!$C$2:$C$14,MATCH(C27,Categorias,0)),""))</f>
        <v/>
      </c>
      <c r="G27" s="5"/>
    </row>
    <row r="28" customFormat="false" ht="15" hidden="false" customHeight="false" outlineLevel="0" collapsed="false">
      <c r="A28" s="12"/>
      <c r="B28" s="5"/>
      <c r="C28" s="5"/>
      <c r="D28" s="7" t="str">
        <f aca="false">IF(C28="","",IFERROR(INDEX(Listas!$B$2:$B$14,MATCH(C28,Categorias,0)),""))</f>
        <v/>
      </c>
      <c r="E28" s="14"/>
      <c r="F28" s="7" t="str">
        <f aca="false">IF(C28="","",IFERROR(INDEX(Listas!$C$2:$C$14,MATCH(C28,Categorias,0)),""))</f>
        <v/>
      </c>
      <c r="G28" s="5"/>
    </row>
    <row r="29" customFormat="false" ht="15" hidden="false" customHeight="false" outlineLevel="0" collapsed="false">
      <c r="A29" s="12"/>
      <c r="B29" s="5"/>
      <c r="C29" s="5"/>
      <c r="D29" s="7" t="str">
        <f aca="false">IF(C29="","",IFERROR(INDEX(Listas!$B$2:$B$14,MATCH(C29,Categorias,0)),""))</f>
        <v/>
      </c>
      <c r="E29" s="14"/>
      <c r="F29" s="7" t="str">
        <f aca="false">IF(C29="","",IFERROR(INDEX(Listas!$C$2:$C$14,MATCH(C29,Categorias,0)),""))</f>
        <v/>
      </c>
      <c r="G29" s="5"/>
    </row>
    <row r="30" customFormat="false" ht="15" hidden="false" customHeight="false" outlineLevel="0" collapsed="false">
      <c r="A30" s="12"/>
      <c r="B30" s="5"/>
      <c r="C30" s="5"/>
      <c r="D30" s="7" t="str">
        <f aca="false">IF(C30="","",IFERROR(INDEX(Listas!$B$2:$B$14,MATCH(C30,Categorias,0)),""))</f>
        <v/>
      </c>
      <c r="E30" s="14"/>
      <c r="F30" s="7" t="str">
        <f aca="false">IF(C30="","",IFERROR(INDEX(Listas!$C$2:$C$14,MATCH(C30,Categorias,0)),""))</f>
        <v/>
      </c>
      <c r="G30" s="5"/>
    </row>
    <row r="31" customFormat="false" ht="15" hidden="false" customHeight="false" outlineLevel="0" collapsed="false">
      <c r="A31" s="12"/>
      <c r="B31" s="5"/>
      <c r="C31" s="5"/>
      <c r="D31" s="7" t="str">
        <f aca="false">IF(C31="","",IFERROR(INDEX(Listas!$B$2:$B$14,MATCH(C31,Categorias,0)),""))</f>
        <v/>
      </c>
      <c r="E31" s="14"/>
      <c r="F31" s="7" t="str">
        <f aca="false">IF(C31="","",IFERROR(INDEX(Listas!$C$2:$C$14,MATCH(C31,Categorias,0)),""))</f>
        <v/>
      </c>
      <c r="G31" s="5"/>
    </row>
    <row r="32" customFormat="false" ht="15" hidden="false" customHeight="false" outlineLevel="0" collapsed="false">
      <c r="A32" s="12"/>
      <c r="B32" s="5"/>
      <c r="C32" s="5"/>
      <c r="D32" s="7" t="str">
        <f aca="false">IF(C32="","",IFERROR(INDEX(Listas!$B$2:$B$14,MATCH(C32,Categorias,0)),""))</f>
        <v/>
      </c>
      <c r="E32" s="14"/>
      <c r="F32" s="7" t="str">
        <f aca="false">IF(C32="","",IFERROR(INDEX(Listas!$C$2:$C$14,MATCH(C32,Categorias,0)),""))</f>
        <v/>
      </c>
      <c r="G32" s="5"/>
    </row>
    <row r="33" customFormat="false" ht="15" hidden="false" customHeight="false" outlineLevel="0" collapsed="false">
      <c r="A33" s="12"/>
      <c r="B33" s="5"/>
      <c r="C33" s="5"/>
      <c r="D33" s="7" t="str">
        <f aca="false">IF(C33="","",IFERROR(INDEX(Listas!$B$2:$B$14,MATCH(C33,Categorias,0)),""))</f>
        <v/>
      </c>
      <c r="E33" s="14"/>
      <c r="F33" s="7" t="str">
        <f aca="false">IF(C33="","",IFERROR(INDEX(Listas!$C$2:$C$14,MATCH(C33,Categorias,0)),""))</f>
        <v/>
      </c>
      <c r="G33" s="5"/>
    </row>
    <row r="34" customFormat="false" ht="15" hidden="false" customHeight="false" outlineLevel="0" collapsed="false">
      <c r="A34" s="12"/>
      <c r="B34" s="5"/>
      <c r="C34" s="5"/>
      <c r="D34" s="7" t="str">
        <f aca="false">IF(C34="","",IFERROR(INDEX(Listas!$B$2:$B$14,MATCH(C34,Categorias,0)),""))</f>
        <v/>
      </c>
      <c r="E34" s="14"/>
      <c r="F34" s="7" t="str">
        <f aca="false">IF(C34="","",IFERROR(INDEX(Listas!$C$2:$C$14,MATCH(C34,Categorias,0)),""))</f>
        <v/>
      </c>
      <c r="G34" s="5"/>
    </row>
    <row r="35" customFormat="false" ht="15" hidden="false" customHeight="false" outlineLevel="0" collapsed="false">
      <c r="A35" s="12"/>
      <c r="B35" s="5"/>
      <c r="C35" s="5"/>
      <c r="D35" s="7" t="str">
        <f aca="false">IF(C35="","",IFERROR(INDEX(Listas!$B$2:$B$14,MATCH(C35,Categorias,0)),""))</f>
        <v/>
      </c>
      <c r="E35" s="14"/>
      <c r="F35" s="7" t="str">
        <f aca="false">IF(C35="","",IFERROR(INDEX(Listas!$C$2:$C$14,MATCH(C35,Categorias,0)),""))</f>
        <v/>
      </c>
      <c r="G35" s="5"/>
    </row>
    <row r="36" customFormat="false" ht="15" hidden="false" customHeight="false" outlineLevel="0" collapsed="false">
      <c r="A36" s="12"/>
      <c r="B36" s="5"/>
      <c r="C36" s="5"/>
      <c r="D36" s="7" t="str">
        <f aca="false">IF(C36="","",IFERROR(INDEX(Listas!$B$2:$B$14,MATCH(C36,Categorias,0)),""))</f>
        <v/>
      </c>
      <c r="E36" s="14"/>
      <c r="F36" s="7" t="str">
        <f aca="false">IF(C36="","",IFERROR(INDEX(Listas!$C$2:$C$14,MATCH(C36,Categorias,0)),""))</f>
        <v/>
      </c>
      <c r="G36" s="5"/>
    </row>
    <row r="37" customFormat="false" ht="15" hidden="false" customHeight="false" outlineLevel="0" collapsed="false">
      <c r="A37" s="12"/>
      <c r="B37" s="5"/>
      <c r="C37" s="5"/>
      <c r="D37" s="7" t="str">
        <f aca="false">IF(C37="","",IFERROR(INDEX(Listas!$B$2:$B$14,MATCH(C37,Categorias,0)),""))</f>
        <v/>
      </c>
      <c r="E37" s="14"/>
      <c r="F37" s="7" t="str">
        <f aca="false">IF(C37="","",IFERROR(INDEX(Listas!$C$2:$C$14,MATCH(C37,Categorias,0)),""))</f>
        <v/>
      </c>
      <c r="G37" s="5"/>
    </row>
    <row r="38" customFormat="false" ht="15" hidden="false" customHeight="false" outlineLevel="0" collapsed="false">
      <c r="A38" s="12"/>
      <c r="B38" s="5"/>
      <c r="C38" s="5"/>
      <c r="D38" s="7" t="str">
        <f aca="false">IF(C38="","",IFERROR(INDEX(Listas!$B$2:$B$14,MATCH(C38,Categorias,0)),""))</f>
        <v/>
      </c>
      <c r="E38" s="14"/>
      <c r="F38" s="7" t="str">
        <f aca="false">IF(C38="","",IFERROR(INDEX(Listas!$C$2:$C$14,MATCH(C38,Categorias,0)),""))</f>
        <v/>
      </c>
      <c r="G38" s="5"/>
    </row>
    <row r="39" customFormat="false" ht="15" hidden="false" customHeight="false" outlineLevel="0" collapsed="false">
      <c r="A39" s="12"/>
      <c r="B39" s="5"/>
      <c r="C39" s="5"/>
      <c r="D39" s="7" t="str">
        <f aca="false">IF(C39="","",IFERROR(INDEX(Listas!$B$2:$B$14,MATCH(C39,Categorias,0)),""))</f>
        <v/>
      </c>
      <c r="E39" s="14"/>
      <c r="F39" s="7" t="str">
        <f aca="false">IF(C39="","",IFERROR(INDEX(Listas!$C$2:$C$14,MATCH(C39,Categorias,0)),""))</f>
        <v/>
      </c>
      <c r="G39" s="5"/>
    </row>
    <row r="40" customFormat="false" ht="15" hidden="false" customHeight="false" outlineLevel="0" collapsed="false">
      <c r="A40" s="12"/>
      <c r="B40" s="5"/>
      <c r="C40" s="5"/>
      <c r="D40" s="7" t="str">
        <f aca="false">IF(C40="","",IFERROR(INDEX(Listas!$B$2:$B$14,MATCH(C40,Categorias,0)),""))</f>
        <v/>
      </c>
      <c r="E40" s="14"/>
      <c r="F40" s="7" t="str">
        <f aca="false">IF(C40="","",IFERROR(INDEX(Listas!$C$2:$C$14,MATCH(C40,Categorias,0)),""))</f>
        <v/>
      </c>
      <c r="G40" s="5"/>
    </row>
    <row r="41" customFormat="false" ht="15" hidden="false" customHeight="false" outlineLevel="0" collapsed="false">
      <c r="A41" s="12"/>
      <c r="B41" s="5"/>
      <c r="C41" s="5"/>
      <c r="D41" s="7" t="str">
        <f aca="false">IF(C41="","",IFERROR(INDEX(Listas!$B$2:$B$14,MATCH(C41,Categorias,0)),""))</f>
        <v/>
      </c>
      <c r="E41" s="14"/>
      <c r="F41" s="7" t="str">
        <f aca="false">IF(C41="","",IFERROR(INDEX(Listas!$C$2:$C$14,MATCH(C41,Categorias,0)),""))</f>
        <v/>
      </c>
      <c r="G41" s="5"/>
    </row>
    <row r="42" customFormat="false" ht="15" hidden="false" customHeight="false" outlineLevel="0" collapsed="false">
      <c r="A42" s="12"/>
      <c r="B42" s="5"/>
      <c r="C42" s="5"/>
      <c r="D42" s="7" t="str">
        <f aca="false">IF(C42="","",IFERROR(INDEX(Listas!$B$2:$B$14,MATCH(C42,Categorias,0)),""))</f>
        <v/>
      </c>
      <c r="E42" s="14"/>
      <c r="F42" s="7" t="str">
        <f aca="false">IF(C42="","",IFERROR(INDEX(Listas!$C$2:$C$14,MATCH(C42,Categorias,0)),""))</f>
        <v/>
      </c>
      <c r="G42" s="5"/>
    </row>
    <row r="43" customFormat="false" ht="15" hidden="false" customHeight="false" outlineLevel="0" collapsed="false">
      <c r="A43" s="12"/>
      <c r="B43" s="5"/>
      <c r="C43" s="5"/>
      <c r="D43" s="7" t="str">
        <f aca="false">IF(C43="","",IFERROR(INDEX(Listas!$B$2:$B$14,MATCH(C43,Categorias,0)),""))</f>
        <v/>
      </c>
      <c r="E43" s="14"/>
      <c r="F43" s="7" t="str">
        <f aca="false">IF(C43="","",IFERROR(INDEX(Listas!$C$2:$C$14,MATCH(C43,Categorias,0)),""))</f>
        <v/>
      </c>
      <c r="G43" s="5"/>
    </row>
    <row r="44" customFormat="false" ht="15" hidden="false" customHeight="false" outlineLevel="0" collapsed="false">
      <c r="A44" s="12"/>
      <c r="B44" s="5"/>
      <c r="C44" s="5"/>
      <c r="D44" s="7" t="str">
        <f aca="false">IF(C44="","",IFERROR(INDEX(Listas!$B$2:$B$14,MATCH(C44,Categorias,0)),""))</f>
        <v/>
      </c>
      <c r="E44" s="14"/>
      <c r="F44" s="7" t="str">
        <f aca="false">IF(C44="","",IFERROR(INDEX(Listas!$C$2:$C$14,MATCH(C44,Categorias,0)),""))</f>
        <v/>
      </c>
      <c r="G44" s="5"/>
    </row>
    <row r="45" customFormat="false" ht="15" hidden="false" customHeight="false" outlineLevel="0" collapsed="false">
      <c r="A45" s="12"/>
      <c r="B45" s="5"/>
      <c r="C45" s="5"/>
      <c r="D45" s="7" t="str">
        <f aca="false">IF(C45="","",IFERROR(INDEX(Listas!$B$2:$B$14,MATCH(C45,Categorias,0)),""))</f>
        <v/>
      </c>
      <c r="E45" s="14"/>
      <c r="F45" s="7" t="str">
        <f aca="false">IF(C45="","",IFERROR(INDEX(Listas!$C$2:$C$14,MATCH(C45,Categorias,0)),""))</f>
        <v/>
      </c>
      <c r="G45" s="5"/>
    </row>
    <row r="46" customFormat="false" ht="15" hidden="false" customHeight="false" outlineLevel="0" collapsed="false">
      <c r="A46" s="12"/>
      <c r="B46" s="5"/>
      <c r="C46" s="5"/>
      <c r="D46" s="7" t="str">
        <f aca="false">IF(C46="","",IFERROR(INDEX(Listas!$B$2:$B$14,MATCH(C46,Categorias,0)),""))</f>
        <v/>
      </c>
      <c r="E46" s="14"/>
      <c r="F46" s="7" t="str">
        <f aca="false">IF(C46="","",IFERROR(INDEX(Listas!$C$2:$C$14,MATCH(C46,Categorias,0)),""))</f>
        <v/>
      </c>
      <c r="G46" s="5"/>
    </row>
    <row r="47" customFormat="false" ht="15" hidden="false" customHeight="false" outlineLevel="0" collapsed="false">
      <c r="A47" s="12"/>
      <c r="B47" s="5"/>
      <c r="C47" s="5"/>
      <c r="D47" s="7" t="str">
        <f aca="false">IF(C47="","",IFERROR(INDEX(Listas!$B$2:$B$14,MATCH(C47,Categorias,0)),""))</f>
        <v/>
      </c>
      <c r="E47" s="14"/>
      <c r="F47" s="7" t="str">
        <f aca="false">IF(C47="","",IFERROR(INDEX(Listas!$C$2:$C$14,MATCH(C47,Categorias,0)),""))</f>
        <v/>
      </c>
      <c r="G47" s="5"/>
    </row>
    <row r="48" customFormat="false" ht="15" hidden="false" customHeight="false" outlineLevel="0" collapsed="false">
      <c r="A48" s="12"/>
      <c r="B48" s="5"/>
      <c r="C48" s="5"/>
      <c r="D48" s="7" t="str">
        <f aca="false">IF(C48="","",IFERROR(INDEX(Listas!$B$2:$B$14,MATCH(C48,Categorias,0)),""))</f>
        <v/>
      </c>
      <c r="E48" s="14"/>
      <c r="F48" s="7" t="str">
        <f aca="false">IF(C48="","",IFERROR(INDEX(Listas!$C$2:$C$14,MATCH(C48,Categorias,0)),""))</f>
        <v/>
      </c>
      <c r="G48" s="5"/>
    </row>
    <row r="49" customFormat="false" ht="15" hidden="false" customHeight="false" outlineLevel="0" collapsed="false">
      <c r="A49" s="12"/>
      <c r="B49" s="5"/>
      <c r="C49" s="5"/>
      <c r="D49" s="7" t="str">
        <f aca="false">IF(C49="","",IFERROR(INDEX(Listas!$B$2:$B$14,MATCH(C49,Categorias,0)),""))</f>
        <v/>
      </c>
      <c r="E49" s="14"/>
      <c r="F49" s="7" t="str">
        <f aca="false">IF(C49="","",IFERROR(INDEX(Listas!$C$2:$C$14,MATCH(C49,Categorias,0)),""))</f>
        <v/>
      </c>
      <c r="G49" s="5"/>
    </row>
    <row r="50" customFormat="false" ht="15" hidden="false" customHeight="false" outlineLevel="0" collapsed="false">
      <c r="A50" s="12"/>
      <c r="B50" s="5"/>
      <c r="C50" s="5"/>
      <c r="D50" s="7" t="str">
        <f aca="false">IF(C50="","",IFERROR(INDEX(Listas!$B$2:$B$14,MATCH(C50,Categorias,0)),""))</f>
        <v/>
      </c>
      <c r="E50" s="14"/>
      <c r="F50" s="7" t="str">
        <f aca="false">IF(C50="","",IFERROR(INDEX(Listas!$C$2:$C$14,MATCH(C50,Categorias,0)),""))</f>
        <v/>
      </c>
      <c r="G50" s="5"/>
    </row>
    <row r="51" customFormat="false" ht="15" hidden="false" customHeight="false" outlineLevel="0" collapsed="false">
      <c r="A51" s="12"/>
      <c r="B51" s="5"/>
      <c r="C51" s="5"/>
      <c r="D51" s="7" t="str">
        <f aca="false">IF(C51="","",IFERROR(INDEX(Listas!$B$2:$B$14,MATCH(C51,Categorias,0)),""))</f>
        <v/>
      </c>
      <c r="E51" s="14"/>
      <c r="F51" s="7" t="str">
        <f aca="false">IF(C51="","",IFERROR(INDEX(Listas!$C$2:$C$14,MATCH(C51,Categorias,0)),""))</f>
        <v/>
      </c>
      <c r="G51" s="5"/>
    </row>
    <row r="52" customFormat="false" ht="15" hidden="false" customHeight="false" outlineLevel="0" collapsed="false">
      <c r="A52" s="12"/>
      <c r="B52" s="5"/>
      <c r="C52" s="5"/>
      <c r="D52" s="7" t="str">
        <f aca="false">IF(C52="","",IFERROR(INDEX(Listas!$B$2:$B$14,MATCH(C52,Categorias,0)),""))</f>
        <v/>
      </c>
      <c r="E52" s="14"/>
      <c r="F52" s="7" t="str">
        <f aca="false">IF(C52="","",IFERROR(INDEX(Listas!$C$2:$C$14,MATCH(C52,Categorias,0)),""))</f>
        <v/>
      </c>
      <c r="G52" s="5"/>
    </row>
    <row r="53" customFormat="false" ht="15" hidden="false" customHeight="false" outlineLevel="0" collapsed="false">
      <c r="A53" s="12"/>
      <c r="B53" s="5"/>
      <c r="C53" s="5"/>
      <c r="D53" s="7" t="str">
        <f aca="false">IF(C53="","",IFERROR(INDEX(Listas!$B$2:$B$14,MATCH(C53,Categorias,0)),""))</f>
        <v/>
      </c>
      <c r="E53" s="14"/>
      <c r="F53" s="7" t="str">
        <f aca="false">IF(C53="","",IFERROR(INDEX(Listas!$C$2:$C$14,MATCH(C53,Categorias,0)),""))</f>
        <v/>
      </c>
      <c r="G53" s="5"/>
    </row>
    <row r="54" customFormat="false" ht="15" hidden="false" customHeight="false" outlineLevel="0" collapsed="false">
      <c r="A54" s="12"/>
      <c r="B54" s="5"/>
      <c r="C54" s="5"/>
      <c r="D54" s="7" t="str">
        <f aca="false">IF(C54="","",IFERROR(INDEX(Listas!$B$2:$B$14,MATCH(C54,Categorias,0)),""))</f>
        <v/>
      </c>
      <c r="E54" s="14"/>
      <c r="F54" s="7" t="str">
        <f aca="false">IF(C54="","",IFERROR(INDEX(Listas!$C$2:$C$14,MATCH(C54,Categorias,0)),""))</f>
        <v/>
      </c>
      <c r="G54" s="5"/>
    </row>
    <row r="55" customFormat="false" ht="15" hidden="false" customHeight="false" outlineLevel="0" collapsed="false">
      <c r="A55" s="12"/>
      <c r="B55" s="5"/>
      <c r="C55" s="5"/>
      <c r="D55" s="7" t="str">
        <f aca="false">IF(C55="","",IFERROR(INDEX(Listas!$B$2:$B$14,MATCH(C55,Categorias,0)),""))</f>
        <v/>
      </c>
      <c r="E55" s="14"/>
      <c r="F55" s="7" t="str">
        <f aca="false">IF(C55="","",IFERROR(INDEX(Listas!$C$2:$C$14,MATCH(C55,Categorias,0)),""))</f>
        <v/>
      </c>
      <c r="G55" s="5"/>
    </row>
    <row r="56" customFormat="false" ht="15" hidden="false" customHeight="false" outlineLevel="0" collapsed="false">
      <c r="A56" s="12"/>
      <c r="B56" s="5"/>
      <c r="C56" s="5"/>
      <c r="D56" s="7" t="str">
        <f aca="false">IF(C56="","",IFERROR(INDEX(Listas!$B$2:$B$14,MATCH(C56,Categorias,0)),""))</f>
        <v/>
      </c>
      <c r="E56" s="14"/>
      <c r="F56" s="7" t="str">
        <f aca="false">IF(C56="","",IFERROR(INDEX(Listas!$C$2:$C$14,MATCH(C56,Categorias,0)),""))</f>
        <v/>
      </c>
      <c r="G56" s="5"/>
    </row>
    <row r="57" customFormat="false" ht="15" hidden="false" customHeight="false" outlineLevel="0" collapsed="false">
      <c r="A57" s="12"/>
      <c r="B57" s="5"/>
      <c r="C57" s="5"/>
      <c r="D57" s="7" t="str">
        <f aca="false">IF(C57="","",IFERROR(INDEX(Listas!$B$2:$B$14,MATCH(C57,Categorias,0)),""))</f>
        <v/>
      </c>
      <c r="E57" s="14"/>
      <c r="F57" s="7" t="str">
        <f aca="false">IF(C57="","",IFERROR(INDEX(Listas!$C$2:$C$14,MATCH(C57,Categorias,0)),""))</f>
        <v/>
      </c>
      <c r="G57" s="5"/>
    </row>
    <row r="58" customFormat="false" ht="15" hidden="false" customHeight="false" outlineLevel="0" collapsed="false">
      <c r="A58" s="12"/>
      <c r="B58" s="5"/>
      <c r="C58" s="5"/>
      <c r="D58" s="7" t="str">
        <f aca="false">IF(C58="","",IFERROR(INDEX(Listas!$B$2:$B$14,MATCH(C58,Categorias,0)),""))</f>
        <v/>
      </c>
      <c r="E58" s="14"/>
      <c r="F58" s="7" t="str">
        <f aca="false">IF(C58="","",IFERROR(INDEX(Listas!$C$2:$C$14,MATCH(C58,Categorias,0)),""))</f>
        <v/>
      </c>
      <c r="G58" s="5"/>
    </row>
    <row r="59" customFormat="false" ht="15" hidden="false" customHeight="false" outlineLevel="0" collapsed="false">
      <c r="A59" s="12"/>
      <c r="B59" s="5"/>
      <c r="C59" s="5"/>
      <c r="D59" s="7" t="str">
        <f aca="false">IF(C59="","",IFERROR(INDEX(Listas!$B$2:$B$14,MATCH(C59,Categorias,0)),""))</f>
        <v/>
      </c>
      <c r="E59" s="14"/>
      <c r="F59" s="7" t="str">
        <f aca="false">IF(C59="","",IFERROR(INDEX(Listas!$C$2:$C$14,MATCH(C59,Categorias,0)),""))</f>
        <v/>
      </c>
      <c r="G59" s="5"/>
    </row>
    <row r="60" customFormat="false" ht="15" hidden="false" customHeight="false" outlineLevel="0" collapsed="false">
      <c r="A60" s="12"/>
      <c r="B60" s="5"/>
      <c r="C60" s="5"/>
      <c r="D60" s="7" t="str">
        <f aca="false">IF(C60="","",IFERROR(INDEX(Listas!$B$2:$B$14,MATCH(C60,Categorias,0)),""))</f>
        <v/>
      </c>
      <c r="E60" s="14"/>
      <c r="F60" s="7" t="str">
        <f aca="false">IF(C60="","",IFERROR(INDEX(Listas!$C$2:$C$14,MATCH(C60,Categorias,0)),""))</f>
        <v/>
      </c>
      <c r="G60" s="5"/>
    </row>
    <row r="61" customFormat="false" ht="15" hidden="false" customHeight="false" outlineLevel="0" collapsed="false">
      <c r="A61" s="12"/>
      <c r="B61" s="5"/>
      <c r="C61" s="5"/>
      <c r="D61" s="7" t="str">
        <f aca="false">IF(C61="","",IFERROR(INDEX(Listas!$B$2:$B$14,MATCH(C61,Categorias,0)),""))</f>
        <v/>
      </c>
      <c r="E61" s="14"/>
      <c r="F61" s="7" t="str">
        <f aca="false">IF(C61="","",IFERROR(INDEX(Listas!$C$2:$C$14,MATCH(C61,Categorias,0)),""))</f>
        <v/>
      </c>
      <c r="G61" s="5"/>
    </row>
    <row r="62" customFormat="false" ht="15" hidden="false" customHeight="false" outlineLevel="0" collapsed="false">
      <c r="A62" s="12"/>
      <c r="B62" s="5"/>
      <c r="C62" s="5"/>
      <c r="D62" s="7" t="str">
        <f aca="false">IF(C62="","",IFERROR(INDEX(Listas!$B$2:$B$14,MATCH(C62,Categorias,0)),""))</f>
        <v/>
      </c>
      <c r="E62" s="14"/>
      <c r="F62" s="7" t="str">
        <f aca="false">IF(C62="","",IFERROR(INDEX(Listas!$C$2:$C$14,MATCH(C62,Categorias,0)),""))</f>
        <v/>
      </c>
      <c r="G62" s="5"/>
    </row>
    <row r="63" customFormat="false" ht="15" hidden="false" customHeight="false" outlineLevel="0" collapsed="false">
      <c r="A63" s="12"/>
      <c r="B63" s="5"/>
      <c r="C63" s="5"/>
      <c r="D63" s="7" t="str">
        <f aca="false">IF(C63="","",IFERROR(INDEX(Listas!$B$2:$B$14,MATCH(C63,Categorias,0)),""))</f>
        <v/>
      </c>
      <c r="E63" s="14"/>
      <c r="F63" s="7" t="str">
        <f aca="false">IF(C63="","",IFERROR(INDEX(Listas!$C$2:$C$14,MATCH(C63,Categorias,0)),""))</f>
        <v/>
      </c>
      <c r="G63" s="5"/>
    </row>
    <row r="64" customFormat="false" ht="15" hidden="false" customHeight="false" outlineLevel="0" collapsed="false">
      <c r="A64" s="12"/>
      <c r="B64" s="5"/>
      <c r="C64" s="5"/>
      <c r="D64" s="7" t="str">
        <f aca="false">IF(C64="","",IFERROR(INDEX(Listas!$B$2:$B$14,MATCH(C64,Categorias,0)),""))</f>
        <v/>
      </c>
      <c r="E64" s="14"/>
      <c r="F64" s="7" t="str">
        <f aca="false">IF(C64="","",IFERROR(INDEX(Listas!$C$2:$C$14,MATCH(C64,Categorias,0)),""))</f>
        <v/>
      </c>
      <c r="G64" s="5"/>
    </row>
    <row r="65" customFormat="false" ht="15" hidden="false" customHeight="false" outlineLevel="0" collapsed="false">
      <c r="A65" s="12"/>
      <c r="B65" s="5"/>
      <c r="C65" s="5"/>
      <c r="D65" s="7" t="str">
        <f aca="false">IF(C65="","",IFERROR(INDEX(Listas!$B$2:$B$14,MATCH(C65,Categorias,0)),""))</f>
        <v/>
      </c>
      <c r="E65" s="14"/>
      <c r="F65" s="7" t="str">
        <f aca="false">IF(C65="","",IFERROR(INDEX(Listas!$C$2:$C$14,MATCH(C65,Categorias,0)),""))</f>
        <v/>
      </c>
      <c r="G65" s="5"/>
    </row>
    <row r="66" customFormat="false" ht="15" hidden="false" customHeight="false" outlineLevel="0" collapsed="false">
      <c r="A66" s="12"/>
      <c r="B66" s="5"/>
      <c r="C66" s="5"/>
      <c r="D66" s="7" t="str">
        <f aca="false">IF(C66="","",IFERROR(INDEX(Listas!$B$2:$B$14,MATCH(C66,Categorias,0)),""))</f>
        <v/>
      </c>
      <c r="E66" s="14"/>
      <c r="F66" s="7" t="str">
        <f aca="false">IF(C66="","",IFERROR(INDEX(Listas!$C$2:$C$14,MATCH(C66,Categorias,0)),""))</f>
        <v/>
      </c>
      <c r="G66" s="5"/>
    </row>
    <row r="67" customFormat="false" ht="15" hidden="false" customHeight="false" outlineLevel="0" collapsed="false">
      <c r="A67" s="12"/>
      <c r="B67" s="5"/>
      <c r="C67" s="5"/>
      <c r="D67" s="7" t="str">
        <f aca="false">IF(C67="","",IFERROR(INDEX(Listas!$B$2:$B$14,MATCH(C67,Categorias,0)),""))</f>
        <v/>
      </c>
      <c r="E67" s="14"/>
      <c r="F67" s="7" t="str">
        <f aca="false">IF(C67="","",IFERROR(INDEX(Listas!$C$2:$C$14,MATCH(C67,Categorias,0)),""))</f>
        <v/>
      </c>
      <c r="G67" s="5"/>
    </row>
    <row r="68" customFormat="false" ht="15" hidden="false" customHeight="false" outlineLevel="0" collapsed="false">
      <c r="A68" s="12"/>
      <c r="B68" s="5"/>
      <c r="C68" s="5"/>
      <c r="D68" s="7" t="str">
        <f aca="false">IF(C68="","",IFERROR(INDEX(Listas!$B$2:$B$14,MATCH(C68,Categorias,0)),""))</f>
        <v/>
      </c>
      <c r="E68" s="14"/>
      <c r="F68" s="7" t="str">
        <f aca="false">IF(C68="","",IFERROR(INDEX(Listas!$C$2:$C$14,MATCH(C68,Categorias,0)),""))</f>
        <v/>
      </c>
      <c r="G68" s="5"/>
    </row>
    <row r="69" customFormat="false" ht="15" hidden="false" customHeight="false" outlineLevel="0" collapsed="false">
      <c r="A69" s="12"/>
      <c r="B69" s="5"/>
      <c r="C69" s="5"/>
      <c r="D69" s="7" t="str">
        <f aca="false">IF(C69="","",IFERROR(INDEX(Listas!$B$2:$B$14,MATCH(C69,Categorias,0)),""))</f>
        <v/>
      </c>
      <c r="E69" s="14"/>
      <c r="F69" s="7" t="str">
        <f aca="false">IF(C69="","",IFERROR(INDEX(Listas!$C$2:$C$14,MATCH(C69,Categorias,0)),""))</f>
        <v/>
      </c>
      <c r="G69" s="5"/>
    </row>
    <row r="70" customFormat="false" ht="15" hidden="false" customHeight="false" outlineLevel="0" collapsed="false">
      <c r="A70" s="12"/>
      <c r="B70" s="5"/>
      <c r="C70" s="5"/>
      <c r="D70" s="7" t="str">
        <f aca="false">IF(C70="","",IFERROR(INDEX(Listas!$B$2:$B$14,MATCH(C70,Categorias,0)),""))</f>
        <v/>
      </c>
      <c r="E70" s="14"/>
      <c r="F70" s="7" t="str">
        <f aca="false">IF(C70="","",IFERROR(INDEX(Listas!$C$2:$C$14,MATCH(C70,Categorias,0)),""))</f>
        <v/>
      </c>
      <c r="G70" s="5"/>
    </row>
    <row r="71" customFormat="false" ht="15" hidden="false" customHeight="false" outlineLevel="0" collapsed="false">
      <c r="A71" s="12"/>
      <c r="B71" s="5"/>
      <c r="C71" s="5"/>
      <c r="D71" s="7" t="str">
        <f aca="false">IF(C71="","",IFERROR(INDEX(Listas!$B$2:$B$14,MATCH(C71,Categorias,0)),""))</f>
        <v/>
      </c>
      <c r="E71" s="14"/>
      <c r="F71" s="7" t="str">
        <f aca="false">IF(C71="","",IFERROR(INDEX(Listas!$C$2:$C$14,MATCH(C71,Categorias,0)),""))</f>
        <v/>
      </c>
      <c r="G71" s="5"/>
    </row>
    <row r="72" customFormat="false" ht="15" hidden="false" customHeight="false" outlineLevel="0" collapsed="false">
      <c r="A72" s="12"/>
      <c r="B72" s="5"/>
      <c r="C72" s="5"/>
      <c r="D72" s="7" t="str">
        <f aca="false">IF(C72="","",IFERROR(INDEX(Listas!$B$2:$B$14,MATCH(C72,Categorias,0)),""))</f>
        <v/>
      </c>
      <c r="E72" s="14"/>
      <c r="F72" s="7" t="str">
        <f aca="false">IF(C72="","",IFERROR(INDEX(Listas!$C$2:$C$14,MATCH(C72,Categorias,0)),""))</f>
        <v/>
      </c>
      <c r="G72" s="5"/>
    </row>
    <row r="73" customFormat="false" ht="15" hidden="false" customHeight="false" outlineLevel="0" collapsed="false">
      <c r="A73" s="12"/>
      <c r="B73" s="5"/>
      <c r="C73" s="5"/>
      <c r="D73" s="7" t="str">
        <f aca="false">IF(C73="","",IFERROR(INDEX(Listas!$B$2:$B$14,MATCH(C73,Categorias,0)),""))</f>
        <v/>
      </c>
      <c r="E73" s="14"/>
      <c r="F73" s="7" t="str">
        <f aca="false">IF(C73="","",IFERROR(INDEX(Listas!$C$2:$C$14,MATCH(C73,Categorias,0)),""))</f>
        <v/>
      </c>
      <c r="G73" s="5"/>
    </row>
    <row r="74" customFormat="false" ht="15" hidden="false" customHeight="false" outlineLevel="0" collapsed="false">
      <c r="A74" s="12"/>
      <c r="B74" s="5"/>
      <c r="C74" s="5"/>
      <c r="D74" s="7" t="str">
        <f aca="false">IF(C74="","",IFERROR(INDEX(Listas!$B$2:$B$14,MATCH(C74,Categorias,0)),""))</f>
        <v/>
      </c>
      <c r="E74" s="14"/>
      <c r="F74" s="7" t="str">
        <f aca="false">IF(C74="","",IFERROR(INDEX(Listas!$C$2:$C$14,MATCH(C74,Categorias,0)),""))</f>
        <v/>
      </c>
      <c r="G74" s="5"/>
    </row>
    <row r="75" customFormat="false" ht="15" hidden="false" customHeight="false" outlineLevel="0" collapsed="false">
      <c r="A75" s="12"/>
      <c r="B75" s="5"/>
      <c r="C75" s="5"/>
      <c r="D75" s="7" t="str">
        <f aca="false">IF(C75="","",IFERROR(INDEX(Listas!$B$2:$B$14,MATCH(C75,Categorias,0)),""))</f>
        <v/>
      </c>
      <c r="E75" s="14"/>
      <c r="F75" s="7" t="str">
        <f aca="false">IF(C75="","",IFERROR(INDEX(Listas!$C$2:$C$14,MATCH(C75,Categorias,0)),""))</f>
        <v/>
      </c>
      <c r="G75" s="5"/>
    </row>
    <row r="76" customFormat="false" ht="15" hidden="false" customHeight="false" outlineLevel="0" collapsed="false">
      <c r="A76" s="12"/>
      <c r="B76" s="5"/>
      <c r="C76" s="5"/>
      <c r="D76" s="7" t="str">
        <f aca="false">IF(C76="","",IFERROR(INDEX(Listas!$B$2:$B$14,MATCH(C76,Categorias,0)),""))</f>
        <v/>
      </c>
      <c r="E76" s="14"/>
      <c r="F76" s="7" t="str">
        <f aca="false">IF(C76="","",IFERROR(INDEX(Listas!$C$2:$C$14,MATCH(C76,Categorias,0)),""))</f>
        <v/>
      </c>
      <c r="G76" s="5"/>
    </row>
    <row r="77" customFormat="false" ht="15" hidden="false" customHeight="false" outlineLevel="0" collapsed="false">
      <c r="A77" s="12"/>
      <c r="B77" s="5"/>
      <c r="C77" s="5"/>
      <c r="D77" s="7" t="str">
        <f aca="false">IF(C77="","",IFERROR(INDEX(Listas!$B$2:$B$14,MATCH(C77,Categorias,0)),""))</f>
        <v/>
      </c>
      <c r="E77" s="14"/>
      <c r="F77" s="7" t="str">
        <f aca="false">IF(C77="","",IFERROR(INDEX(Listas!$C$2:$C$14,MATCH(C77,Categorias,0)),""))</f>
        <v/>
      </c>
      <c r="G77" s="5"/>
    </row>
    <row r="78" customFormat="false" ht="15" hidden="false" customHeight="false" outlineLevel="0" collapsed="false">
      <c r="A78" s="12"/>
      <c r="B78" s="5"/>
      <c r="C78" s="5"/>
      <c r="D78" s="7" t="str">
        <f aca="false">IF(C78="","",IFERROR(INDEX(Listas!$B$2:$B$14,MATCH(C78,Categorias,0)),""))</f>
        <v/>
      </c>
      <c r="E78" s="14"/>
      <c r="F78" s="7" t="str">
        <f aca="false">IF(C78="","",IFERROR(INDEX(Listas!$C$2:$C$14,MATCH(C78,Categorias,0)),""))</f>
        <v/>
      </c>
      <c r="G78" s="5"/>
    </row>
    <row r="79" customFormat="false" ht="15" hidden="false" customHeight="false" outlineLevel="0" collapsed="false">
      <c r="A79" s="12"/>
      <c r="B79" s="5"/>
      <c r="C79" s="5"/>
      <c r="D79" s="7" t="str">
        <f aca="false">IF(C79="","",IFERROR(INDEX(Listas!$B$2:$B$14,MATCH(C79,Categorias,0)),""))</f>
        <v/>
      </c>
      <c r="E79" s="14"/>
      <c r="F79" s="7" t="str">
        <f aca="false">IF(C79="","",IFERROR(INDEX(Listas!$C$2:$C$14,MATCH(C79,Categorias,0)),""))</f>
        <v/>
      </c>
      <c r="G79" s="5"/>
    </row>
    <row r="80" customFormat="false" ht="15" hidden="false" customHeight="false" outlineLevel="0" collapsed="false">
      <c r="A80" s="12"/>
      <c r="B80" s="5"/>
      <c r="C80" s="5"/>
      <c r="D80" s="7" t="str">
        <f aca="false">IF(C80="","",IFERROR(INDEX(Listas!$B$2:$B$14,MATCH(C80,Categorias,0)),""))</f>
        <v/>
      </c>
      <c r="E80" s="14"/>
      <c r="F80" s="7" t="str">
        <f aca="false">IF(C80="","",IFERROR(INDEX(Listas!$C$2:$C$14,MATCH(C80,Categorias,0)),""))</f>
        <v/>
      </c>
      <c r="G80" s="5"/>
    </row>
    <row r="81" customFormat="false" ht="15" hidden="false" customHeight="false" outlineLevel="0" collapsed="false">
      <c r="A81" s="12"/>
      <c r="B81" s="5"/>
      <c r="C81" s="5"/>
      <c r="D81" s="7" t="str">
        <f aca="false">IF(C81="","",IFERROR(INDEX(Listas!$B$2:$B$14,MATCH(C81,Categorias,0)),""))</f>
        <v/>
      </c>
      <c r="E81" s="14"/>
      <c r="F81" s="7" t="str">
        <f aca="false">IF(C81="","",IFERROR(INDEX(Listas!$C$2:$C$14,MATCH(C81,Categorias,0)),""))</f>
        <v/>
      </c>
      <c r="G81" s="5"/>
    </row>
    <row r="82" customFormat="false" ht="15" hidden="false" customHeight="false" outlineLevel="0" collapsed="false">
      <c r="A82" s="12"/>
      <c r="B82" s="5"/>
      <c r="C82" s="5"/>
      <c r="D82" s="7" t="str">
        <f aca="false">IF(C82="","",IFERROR(INDEX(Listas!$B$2:$B$14,MATCH(C82,Categorias,0)),""))</f>
        <v/>
      </c>
      <c r="E82" s="14"/>
      <c r="F82" s="7" t="str">
        <f aca="false">IF(C82="","",IFERROR(INDEX(Listas!$C$2:$C$14,MATCH(C82,Categorias,0)),""))</f>
        <v/>
      </c>
      <c r="G82" s="5"/>
    </row>
    <row r="83" customFormat="false" ht="15" hidden="false" customHeight="false" outlineLevel="0" collapsed="false">
      <c r="A83" s="12"/>
      <c r="B83" s="5"/>
      <c r="C83" s="5"/>
      <c r="D83" s="7" t="str">
        <f aca="false">IF(C83="","",IFERROR(INDEX(Listas!$B$2:$B$14,MATCH(C83,Categorias,0)),""))</f>
        <v/>
      </c>
      <c r="E83" s="14"/>
      <c r="F83" s="7" t="str">
        <f aca="false">IF(C83="","",IFERROR(INDEX(Listas!$C$2:$C$14,MATCH(C83,Categorias,0)),""))</f>
        <v/>
      </c>
      <c r="G83" s="5"/>
    </row>
    <row r="84" customFormat="false" ht="15" hidden="false" customHeight="false" outlineLevel="0" collapsed="false">
      <c r="A84" s="12"/>
      <c r="B84" s="5"/>
      <c r="C84" s="5"/>
      <c r="D84" s="7" t="str">
        <f aca="false">IF(C84="","",IFERROR(INDEX(Listas!$B$2:$B$14,MATCH(C84,Categorias,0)),""))</f>
        <v/>
      </c>
      <c r="E84" s="14"/>
      <c r="F84" s="7" t="str">
        <f aca="false">IF(C84="","",IFERROR(INDEX(Listas!$C$2:$C$14,MATCH(C84,Categorias,0)),""))</f>
        <v/>
      </c>
      <c r="G84" s="5"/>
    </row>
    <row r="85" customFormat="false" ht="15" hidden="false" customHeight="false" outlineLevel="0" collapsed="false">
      <c r="A85" s="12"/>
      <c r="B85" s="5"/>
      <c r="C85" s="5"/>
      <c r="D85" s="7" t="str">
        <f aca="false">IF(C85="","",IFERROR(INDEX(Listas!$B$2:$B$14,MATCH(C85,Categorias,0)),""))</f>
        <v/>
      </c>
      <c r="E85" s="14"/>
      <c r="F85" s="7" t="str">
        <f aca="false">IF(C85="","",IFERROR(INDEX(Listas!$C$2:$C$14,MATCH(C85,Categorias,0)),""))</f>
        <v/>
      </c>
      <c r="G85" s="5"/>
    </row>
    <row r="86" customFormat="false" ht="15" hidden="false" customHeight="false" outlineLevel="0" collapsed="false">
      <c r="A86" s="12"/>
      <c r="B86" s="5"/>
      <c r="C86" s="5"/>
      <c r="D86" s="7" t="str">
        <f aca="false">IF(C86="","",IFERROR(INDEX(Listas!$B$2:$B$14,MATCH(C86,Categorias,0)),""))</f>
        <v/>
      </c>
      <c r="E86" s="14"/>
      <c r="F86" s="7" t="str">
        <f aca="false">IF(C86="","",IFERROR(INDEX(Listas!$C$2:$C$14,MATCH(C86,Categorias,0)),""))</f>
        <v/>
      </c>
      <c r="G86" s="5"/>
    </row>
    <row r="87" customFormat="false" ht="15" hidden="false" customHeight="false" outlineLevel="0" collapsed="false">
      <c r="A87" s="12"/>
      <c r="B87" s="5"/>
      <c r="C87" s="5"/>
      <c r="D87" s="7" t="str">
        <f aca="false">IF(C87="","",IFERROR(INDEX(Listas!$B$2:$B$14,MATCH(C87,Categorias,0)),""))</f>
        <v/>
      </c>
      <c r="E87" s="14"/>
      <c r="F87" s="7" t="str">
        <f aca="false">IF(C87="","",IFERROR(INDEX(Listas!$C$2:$C$14,MATCH(C87,Categorias,0)),""))</f>
        <v/>
      </c>
      <c r="G87" s="5"/>
    </row>
    <row r="88" customFormat="false" ht="15" hidden="false" customHeight="false" outlineLevel="0" collapsed="false">
      <c r="A88" s="12"/>
      <c r="B88" s="5"/>
      <c r="C88" s="5"/>
      <c r="D88" s="7" t="str">
        <f aca="false">IF(C88="","",IFERROR(INDEX(Listas!$B$2:$B$14,MATCH(C88,Categorias,0)),""))</f>
        <v/>
      </c>
      <c r="E88" s="14"/>
      <c r="F88" s="7" t="str">
        <f aca="false">IF(C88="","",IFERROR(INDEX(Listas!$C$2:$C$14,MATCH(C88,Categorias,0)),""))</f>
        <v/>
      </c>
      <c r="G88" s="5"/>
    </row>
    <row r="89" customFormat="false" ht="15" hidden="false" customHeight="false" outlineLevel="0" collapsed="false">
      <c r="A89" s="12"/>
      <c r="B89" s="5"/>
      <c r="C89" s="5"/>
      <c r="D89" s="7" t="str">
        <f aca="false">IF(C89="","",IFERROR(INDEX(Listas!$B$2:$B$14,MATCH(C89,Categorias,0)),""))</f>
        <v/>
      </c>
      <c r="E89" s="14"/>
      <c r="F89" s="7" t="str">
        <f aca="false">IF(C89="","",IFERROR(INDEX(Listas!$C$2:$C$14,MATCH(C89,Categorias,0)),""))</f>
        <v/>
      </c>
      <c r="G89" s="5"/>
    </row>
    <row r="90" customFormat="false" ht="15" hidden="false" customHeight="false" outlineLevel="0" collapsed="false">
      <c r="A90" s="12"/>
      <c r="B90" s="5"/>
      <c r="C90" s="5"/>
      <c r="D90" s="7" t="str">
        <f aca="false">IF(C90="","",IFERROR(INDEX(Listas!$B$2:$B$14,MATCH(C90,Categorias,0)),""))</f>
        <v/>
      </c>
      <c r="E90" s="14"/>
      <c r="F90" s="7" t="str">
        <f aca="false">IF(C90="","",IFERROR(INDEX(Listas!$C$2:$C$14,MATCH(C90,Categorias,0)),""))</f>
        <v/>
      </c>
      <c r="G90" s="5"/>
    </row>
    <row r="91" customFormat="false" ht="15" hidden="false" customHeight="false" outlineLevel="0" collapsed="false">
      <c r="A91" s="12"/>
      <c r="B91" s="5"/>
      <c r="C91" s="5"/>
      <c r="D91" s="7" t="str">
        <f aca="false">IF(C91="","",IFERROR(INDEX(Listas!$B$2:$B$14,MATCH(C91,Categorias,0)),""))</f>
        <v/>
      </c>
      <c r="E91" s="14"/>
      <c r="F91" s="7" t="str">
        <f aca="false">IF(C91="","",IFERROR(INDEX(Listas!$C$2:$C$14,MATCH(C91,Categorias,0)),""))</f>
        <v/>
      </c>
      <c r="G91" s="5"/>
    </row>
    <row r="92" customFormat="false" ht="15" hidden="false" customHeight="false" outlineLevel="0" collapsed="false">
      <c r="A92" s="12"/>
      <c r="B92" s="5"/>
      <c r="C92" s="5"/>
      <c r="D92" s="7" t="str">
        <f aca="false">IF(C92="","",IFERROR(INDEX(Listas!$B$2:$B$14,MATCH(C92,Categorias,0)),""))</f>
        <v/>
      </c>
      <c r="E92" s="14"/>
      <c r="F92" s="7" t="str">
        <f aca="false">IF(C92="","",IFERROR(INDEX(Listas!$C$2:$C$14,MATCH(C92,Categorias,0)),""))</f>
        <v/>
      </c>
      <c r="G92" s="5"/>
    </row>
    <row r="93" customFormat="false" ht="15" hidden="false" customHeight="false" outlineLevel="0" collapsed="false">
      <c r="A93" s="12"/>
      <c r="B93" s="5"/>
      <c r="C93" s="5"/>
      <c r="D93" s="7" t="str">
        <f aca="false">IF(C93="","",IFERROR(INDEX(Listas!$B$2:$B$14,MATCH(C93,Categorias,0)),""))</f>
        <v/>
      </c>
      <c r="E93" s="14"/>
      <c r="F93" s="7" t="str">
        <f aca="false">IF(C93="","",IFERROR(INDEX(Listas!$C$2:$C$14,MATCH(C93,Categorias,0)),""))</f>
        <v/>
      </c>
      <c r="G93" s="5"/>
    </row>
    <row r="94" customFormat="false" ht="15" hidden="false" customHeight="false" outlineLevel="0" collapsed="false">
      <c r="A94" s="12"/>
      <c r="B94" s="5"/>
      <c r="C94" s="5"/>
      <c r="D94" s="7" t="str">
        <f aca="false">IF(C94="","",IFERROR(INDEX(Listas!$B$2:$B$14,MATCH(C94,Categorias,0)),""))</f>
        <v/>
      </c>
      <c r="E94" s="14"/>
      <c r="F94" s="7" t="str">
        <f aca="false">IF(C94="","",IFERROR(INDEX(Listas!$C$2:$C$14,MATCH(C94,Categorias,0)),""))</f>
        <v/>
      </c>
      <c r="G94" s="5"/>
    </row>
    <row r="95" customFormat="false" ht="15" hidden="false" customHeight="false" outlineLevel="0" collapsed="false">
      <c r="A95" s="12"/>
      <c r="B95" s="5"/>
      <c r="C95" s="5"/>
      <c r="D95" s="7" t="str">
        <f aca="false">IF(C95="","",IFERROR(INDEX(Listas!$B$2:$B$14,MATCH(C95,Categorias,0)),""))</f>
        <v/>
      </c>
      <c r="E95" s="14"/>
      <c r="F95" s="7" t="str">
        <f aca="false">IF(C95="","",IFERROR(INDEX(Listas!$C$2:$C$14,MATCH(C95,Categorias,0)),""))</f>
        <v/>
      </c>
      <c r="G95" s="5"/>
    </row>
    <row r="96" customFormat="false" ht="15" hidden="false" customHeight="false" outlineLevel="0" collapsed="false">
      <c r="A96" s="12"/>
      <c r="B96" s="5"/>
      <c r="C96" s="5"/>
      <c r="D96" s="7" t="str">
        <f aca="false">IF(C96="","",IFERROR(INDEX(Listas!$B$2:$B$14,MATCH(C96,Categorias,0)),""))</f>
        <v/>
      </c>
      <c r="E96" s="14"/>
      <c r="F96" s="7" t="str">
        <f aca="false">IF(C96="","",IFERROR(INDEX(Listas!$C$2:$C$14,MATCH(C96,Categorias,0)),""))</f>
        <v/>
      </c>
      <c r="G96" s="5"/>
    </row>
    <row r="97" customFormat="false" ht="15" hidden="false" customHeight="false" outlineLevel="0" collapsed="false">
      <c r="A97" s="12"/>
      <c r="B97" s="5"/>
      <c r="C97" s="5"/>
      <c r="D97" s="7" t="str">
        <f aca="false">IF(C97="","",IFERROR(INDEX(Listas!$B$2:$B$14,MATCH(C97,Categorias,0)),""))</f>
        <v/>
      </c>
      <c r="E97" s="14"/>
      <c r="F97" s="7" t="str">
        <f aca="false">IF(C97="","",IFERROR(INDEX(Listas!$C$2:$C$14,MATCH(C97,Categorias,0)),""))</f>
        <v/>
      </c>
      <c r="G97" s="5"/>
    </row>
    <row r="98" customFormat="false" ht="15" hidden="false" customHeight="false" outlineLevel="0" collapsed="false">
      <c r="A98" s="12"/>
      <c r="B98" s="5"/>
      <c r="C98" s="5"/>
      <c r="D98" s="7" t="str">
        <f aca="false">IF(C98="","",IFERROR(INDEX(Listas!$B$2:$B$14,MATCH(C98,Categorias,0)),""))</f>
        <v/>
      </c>
      <c r="E98" s="14"/>
      <c r="F98" s="7" t="str">
        <f aca="false">IF(C98="","",IFERROR(INDEX(Listas!$C$2:$C$14,MATCH(C98,Categorias,0)),""))</f>
        <v/>
      </c>
      <c r="G98" s="5"/>
    </row>
    <row r="99" customFormat="false" ht="15" hidden="false" customHeight="false" outlineLevel="0" collapsed="false">
      <c r="A99" s="12"/>
      <c r="B99" s="5"/>
      <c r="C99" s="5"/>
      <c r="D99" s="7" t="str">
        <f aca="false">IF(C99="","",IFERROR(INDEX(Listas!$B$2:$B$14,MATCH(C99,Categorias,0)),""))</f>
        <v/>
      </c>
      <c r="E99" s="14"/>
      <c r="F99" s="7" t="str">
        <f aca="false">IF(C99="","",IFERROR(INDEX(Listas!$C$2:$C$14,MATCH(C99,Categorias,0)),""))</f>
        <v/>
      </c>
      <c r="G99" s="5"/>
    </row>
    <row r="100" customFormat="false" ht="15" hidden="false" customHeight="false" outlineLevel="0" collapsed="false">
      <c r="A100" s="12"/>
      <c r="B100" s="5"/>
      <c r="C100" s="5"/>
      <c r="D100" s="7" t="str">
        <f aca="false">IF(C100="","",IFERROR(INDEX(Listas!$B$2:$B$14,MATCH(C100,Categorias,0)),""))</f>
        <v/>
      </c>
      <c r="E100" s="14"/>
      <c r="F100" s="7" t="str">
        <f aca="false">IF(C100="","",IFERROR(INDEX(Listas!$C$2:$C$14,MATCH(C100,Categorias,0)),""))</f>
        <v/>
      </c>
      <c r="G100" s="5"/>
    </row>
    <row r="101" customFormat="false" ht="15" hidden="false" customHeight="false" outlineLevel="0" collapsed="false">
      <c r="A101" s="12"/>
      <c r="B101" s="5"/>
      <c r="C101" s="5"/>
      <c r="D101" s="7" t="str">
        <f aca="false">IF(C101="","",IFERROR(INDEX(Listas!$B$2:$B$14,MATCH(C101,Categorias,0)),""))</f>
        <v/>
      </c>
      <c r="E101" s="14"/>
      <c r="F101" s="7" t="str">
        <f aca="false">IF(C101="","",IFERROR(INDEX(Listas!$C$2:$C$14,MATCH(C101,Categorias,0)),""))</f>
        <v/>
      </c>
      <c r="G101" s="5"/>
    </row>
    <row r="102" customFormat="false" ht="15" hidden="false" customHeight="false" outlineLevel="0" collapsed="false">
      <c r="A102" s="12"/>
      <c r="B102" s="5"/>
      <c r="C102" s="5"/>
      <c r="D102" s="7" t="str">
        <f aca="false">IF(C102="","",IFERROR(INDEX(Listas!$B$2:$B$14,MATCH(C102,Categorias,0)),""))</f>
        <v/>
      </c>
      <c r="E102" s="14"/>
      <c r="F102" s="7" t="str">
        <f aca="false">IF(C102="","",IFERROR(INDEX(Listas!$C$2:$C$14,MATCH(C102,Categorias,0)),""))</f>
        <v/>
      </c>
      <c r="G102" s="5"/>
    </row>
    <row r="103" customFormat="false" ht="15" hidden="false" customHeight="false" outlineLevel="0" collapsed="false">
      <c r="A103" s="12"/>
      <c r="B103" s="5"/>
      <c r="C103" s="5"/>
      <c r="D103" s="7" t="str">
        <f aca="false">IF(C103="","",IFERROR(INDEX(Listas!$B$2:$B$14,MATCH(C103,Categorias,0)),""))</f>
        <v/>
      </c>
      <c r="E103" s="14"/>
      <c r="F103" s="7" t="str">
        <f aca="false">IF(C103="","",IFERROR(INDEX(Listas!$C$2:$C$14,MATCH(C103,Categorias,0)),""))</f>
        <v/>
      </c>
      <c r="G103" s="5"/>
    </row>
    <row r="104" customFormat="false" ht="15" hidden="false" customHeight="false" outlineLevel="0" collapsed="false">
      <c r="A104" s="12"/>
      <c r="B104" s="5"/>
      <c r="C104" s="5"/>
      <c r="D104" s="7" t="str">
        <f aca="false">IF(C104="","",IFERROR(INDEX(Listas!$B$2:$B$14,MATCH(C104,Categorias,0)),""))</f>
        <v/>
      </c>
      <c r="E104" s="14"/>
      <c r="F104" s="7" t="str">
        <f aca="false">IF(C104="","",IFERROR(INDEX(Listas!$C$2:$C$14,MATCH(C104,Categorias,0)),""))</f>
        <v/>
      </c>
      <c r="G104" s="5"/>
    </row>
    <row r="105" customFormat="false" ht="15" hidden="false" customHeight="false" outlineLevel="0" collapsed="false">
      <c r="A105" s="12"/>
      <c r="B105" s="5"/>
      <c r="C105" s="5"/>
      <c r="D105" s="7" t="str">
        <f aca="false">IF(C105="","",IFERROR(INDEX(Listas!$B$2:$B$14,MATCH(C105,Categorias,0)),""))</f>
        <v/>
      </c>
      <c r="E105" s="14"/>
      <c r="F105" s="7" t="str">
        <f aca="false">IF(C105="","",IFERROR(INDEX(Listas!$C$2:$C$14,MATCH(C105,Categorias,0)),""))</f>
        <v/>
      </c>
      <c r="G105" s="5"/>
    </row>
    <row r="106" customFormat="false" ht="15" hidden="false" customHeight="false" outlineLevel="0" collapsed="false">
      <c r="A106" s="12"/>
      <c r="B106" s="5"/>
      <c r="C106" s="5"/>
      <c r="D106" s="7" t="str">
        <f aca="false">IF(C106="","",IFERROR(INDEX(Listas!$B$2:$B$14,MATCH(C106,Categorias,0)),""))</f>
        <v/>
      </c>
      <c r="E106" s="14"/>
      <c r="F106" s="7" t="str">
        <f aca="false">IF(C106="","",IFERROR(INDEX(Listas!$C$2:$C$14,MATCH(C106,Categorias,0)),""))</f>
        <v/>
      </c>
      <c r="G106" s="5"/>
    </row>
    <row r="107" customFormat="false" ht="15" hidden="false" customHeight="false" outlineLevel="0" collapsed="false">
      <c r="A107" s="12"/>
      <c r="B107" s="5"/>
      <c r="C107" s="5"/>
      <c r="D107" s="7" t="str">
        <f aca="false">IF(C107="","",IFERROR(INDEX(Listas!$B$2:$B$14,MATCH(C107,Categorias,0)),""))</f>
        <v/>
      </c>
      <c r="E107" s="14"/>
      <c r="F107" s="7" t="str">
        <f aca="false">IF(C107="","",IFERROR(INDEX(Listas!$C$2:$C$14,MATCH(C107,Categorias,0)),""))</f>
        <v/>
      </c>
      <c r="G107" s="5"/>
    </row>
    <row r="108" customFormat="false" ht="15" hidden="false" customHeight="false" outlineLevel="0" collapsed="false">
      <c r="A108" s="12"/>
      <c r="B108" s="5"/>
      <c r="C108" s="5"/>
      <c r="D108" s="7" t="str">
        <f aca="false">IF(C108="","",IFERROR(INDEX(Listas!$B$2:$B$14,MATCH(C108,Categorias,0)),""))</f>
        <v/>
      </c>
      <c r="E108" s="14"/>
      <c r="F108" s="7" t="str">
        <f aca="false">IF(C108="","",IFERROR(INDEX(Listas!$C$2:$C$14,MATCH(C108,Categorias,0)),""))</f>
        <v/>
      </c>
      <c r="G108" s="5"/>
    </row>
    <row r="109" customFormat="false" ht="15" hidden="false" customHeight="false" outlineLevel="0" collapsed="false">
      <c r="A109" s="12"/>
      <c r="B109" s="5"/>
      <c r="C109" s="5"/>
      <c r="D109" s="7" t="str">
        <f aca="false">IF(C109="","",IFERROR(INDEX(Listas!$B$2:$B$14,MATCH(C109,Categorias,0)),""))</f>
        <v/>
      </c>
      <c r="E109" s="14"/>
      <c r="F109" s="7" t="str">
        <f aca="false">IF(C109="","",IFERROR(INDEX(Listas!$C$2:$C$14,MATCH(C109,Categorias,0)),""))</f>
        <v/>
      </c>
      <c r="G109" s="5"/>
    </row>
    <row r="110" customFormat="false" ht="15" hidden="false" customHeight="false" outlineLevel="0" collapsed="false">
      <c r="A110" s="12"/>
      <c r="B110" s="5"/>
      <c r="C110" s="5"/>
      <c r="D110" s="7" t="str">
        <f aca="false">IF(C110="","",IFERROR(INDEX(Listas!$B$2:$B$14,MATCH(C110,Categorias,0)),""))</f>
        <v/>
      </c>
      <c r="E110" s="14"/>
      <c r="F110" s="7" t="str">
        <f aca="false">IF(C110="","",IFERROR(INDEX(Listas!$C$2:$C$14,MATCH(C110,Categorias,0)),""))</f>
        <v/>
      </c>
      <c r="G110" s="5"/>
    </row>
    <row r="111" customFormat="false" ht="15" hidden="false" customHeight="false" outlineLevel="0" collapsed="false">
      <c r="A111" s="12"/>
      <c r="B111" s="5"/>
      <c r="C111" s="5"/>
      <c r="D111" s="7" t="str">
        <f aca="false">IF(C111="","",IFERROR(INDEX(Listas!$B$2:$B$14,MATCH(C111,Categorias,0)),""))</f>
        <v/>
      </c>
      <c r="E111" s="14"/>
      <c r="F111" s="7" t="str">
        <f aca="false">IF(C111="","",IFERROR(INDEX(Listas!$C$2:$C$14,MATCH(C111,Categorias,0)),""))</f>
        <v/>
      </c>
      <c r="G111" s="5"/>
    </row>
    <row r="112" customFormat="false" ht="15" hidden="false" customHeight="false" outlineLevel="0" collapsed="false">
      <c r="A112" s="12"/>
      <c r="B112" s="5"/>
      <c r="C112" s="5"/>
      <c r="D112" s="7" t="str">
        <f aca="false">IF(C112="","",IFERROR(INDEX(Listas!$B$2:$B$14,MATCH(C112,Categorias,0)),""))</f>
        <v/>
      </c>
      <c r="E112" s="14"/>
      <c r="F112" s="7" t="str">
        <f aca="false">IF(C112="","",IFERROR(INDEX(Listas!$C$2:$C$14,MATCH(C112,Categorias,0)),""))</f>
        <v/>
      </c>
      <c r="G112" s="5"/>
    </row>
    <row r="113" customFormat="false" ht="15" hidden="false" customHeight="false" outlineLevel="0" collapsed="false">
      <c r="A113" s="12"/>
      <c r="B113" s="5"/>
      <c r="C113" s="5"/>
      <c r="D113" s="7" t="str">
        <f aca="false">IF(C113="","",IFERROR(INDEX(Listas!$B$2:$B$14,MATCH(C113,Categorias,0)),""))</f>
        <v/>
      </c>
      <c r="E113" s="14"/>
      <c r="F113" s="7" t="str">
        <f aca="false">IF(C113="","",IFERROR(INDEX(Listas!$C$2:$C$14,MATCH(C113,Categorias,0)),""))</f>
        <v/>
      </c>
      <c r="G113" s="5"/>
    </row>
    <row r="114" customFormat="false" ht="15" hidden="false" customHeight="false" outlineLevel="0" collapsed="false">
      <c r="A114" s="12"/>
      <c r="B114" s="5"/>
      <c r="C114" s="5"/>
      <c r="D114" s="7" t="str">
        <f aca="false">IF(C114="","",IFERROR(INDEX(Listas!$B$2:$B$14,MATCH(C114,Categorias,0)),""))</f>
        <v/>
      </c>
      <c r="E114" s="14"/>
      <c r="F114" s="7" t="str">
        <f aca="false">IF(C114="","",IFERROR(INDEX(Listas!$C$2:$C$14,MATCH(C114,Categorias,0)),""))</f>
        <v/>
      </c>
      <c r="G114" s="5"/>
    </row>
    <row r="115" customFormat="false" ht="15" hidden="false" customHeight="false" outlineLevel="0" collapsed="false">
      <c r="A115" s="12"/>
      <c r="B115" s="5"/>
      <c r="C115" s="5"/>
      <c r="D115" s="7" t="str">
        <f aca="false">IF(C115="","",IFERROR(INDEX(Listas!$B$2:$B$14,MATCH(C115,Categorias,0)),""))</f>
        <v/>
      </c>
      <c r="E115" s="14"/>
      <c r="F115" s="7" t="str">
        <f aca="false">IF(C115="","",IFERROR(INDEX(Listas!$C$2:$C$14,MATCH(C115,Categorias,0)),""))</f>
        <v/>
      </c>
      <c r="G115" s="5"/>
    </row>
    <row r="116" customFormat="false" ht="15" hidden="false" customHeight="false" outlineLevel="0" collapsed="false">
      <c r="A116" s="12"/>
      <c r="B116" s="5"/>
      <c r="C116" s="5"/>
      <c r="D116" s="7" t="str">
        <f aca="false">IF(C116="","",IFERROR(INDEX(Listas!$B$2:$B$14,MATCH(C116,Categorias,0)),""))</f>
        <v/>
      </c>
      <c r="E116" s="14"/>
      <c r="F116" s="7" t="str">
        <f aca="false">IF(C116="","",IFERROR(INDEX(Listas!$C$2:$C$14,MATCH(C116,Categorias,0)),""))</f>
        <v/>
      </c>
      <c r="G116" s="5"/>
    </row>
    <row r="117" customFormat="false" ht="15" hidden="false" customHeight="false" outlineLevel="0" collapsed="false">
      <c r="A117" s="12"/>
      <c r="B117" s="5"/>
      <c r="C117" s="5"/>
      <c r="D117" s="7" t="str">
        <f aca="false">IF(C117="","",IFERROR(INDEX(Listas!$B$2:$B$14,MATCH(C117,Categorias,0)),""))</f>
        <v/>
      </c>
      <c r="E117" s="14"/>
      <c r="F117" s="7" t="str">
        <f aca="false">IF(C117="","",IFERROR(INDEX(Listas!$C$2:$C$14,MATCH(C117,Categorias,0)),""))</f>
        <v/>
      </c>
      <c r="G117" s="5"/>
    </row>
    <row r="118" customFormat="false" ht="15" hidden="false" customHeight="false" outlineLevel="0" collapsed="false">
      <c r="A118" s="12"/>
      <c r="B118" s="5"/>
      <c r="C118" s="5"/>
      <c r="D118" s="7" t="str">
        <f aca="false">IF(C118="","",IFERROR(INDEX(Listas!$B$2:$B$14,MATCH(C118,Categorias,0)),""))</f>
        <v/>
      </c>
      <c r="E118" s="14"/>
      <c r="F118" s="7" t="str">
        <f aca="false">IF(C118="","",IFERROR(INDEX(Listas!$C$2:$C$14,MATCH(C118,Categorias,0)),""))</f>
        <v/>
      </c>
      <c r="G118" s="5"/>
    </row>
    <row r="119" customFormat="false" ht="15" hidden="false" customHeight="false" outlineLevel="0" collapsed="false">
      <c r="A119" s="12"/>
      <c r="B119" s="5"/>
      <c r="C119" s="5"/>
      <c r="D119" s="7" t="str">
        <f aca="false">IF(C119="","",IFERROR(INDEX(Listas!$B$2:$B$14,MATCH(C119,Categorias,0)),""))</f>
        <v/>
      </c>
      <c r="E119" s="14"/>
      <c r="F119" s="7" t="str">
        <f aca="false">IF(C119="","",IFERROR(INDEX(Listas!$C$2:$C$14,MATCH(C119,Categorias,0)),""))</f>
        <v/>
      </c>
      <c r="G119" s="5"/>
    </row>
    <row r="120" customFormat="false" ht="15" hidden="false" customHeight="false" outlineLevel="0" collapsed="false">
      <c r="A120" s="12"/>
      <c r="B120" s="5"/>
      <c r="C120" s="5"/>
      <c r="D120" s="7" t="str">
        <f aca="false">IF(C120="","",IFERROR(INDEX(Listas!$B$2:$B$14,MATCH(C120,Categorias,0)),""))</f>
        <v/>
      </c>
      <c r="E120" s="14"/>
      <c r="F120" s="7" t="str">
        <f aca="false">IF(C120="","",IFERROR(INDEX(Listas!$C$2:$C$14,MATCH(C120,Categorias,0)),""))</f>
        <v/>
      </c>
      <c r="G120" s="5"/>
    </row>
    <row r="121" customFormat="false" ht="15" hidden="false" customHeight="false" outlineLevel="0" collapsed="false">
      <c r="A121" s="12"/>
      <c r="B121" s="5"/>
      <c r="C121" s="5"/>
      <c r="D121" s="7" t="str">
        <f aca="false">IF(C121="","",IFERROR(INDEX(Listas!$B$2:$B$14,MATCH(C121,Categorias,0)),""))</f>
        <v/>
      </c>
      <c r="E121" s="14"/>
      <c r="F121" s="7" t="str">
        <f aca="false">IF(C121="","",IFERROR(INDEX(Listas!$C$2:$C$14,MATCH(C121,Categorias,0)),""))</f>
        <v/>
      </c>
      <c r="G121" s="5"/>
    </row>
    <row r="122" customFormat="false" ht="15" hidden="false" customHeight="false" outlineLevel="0" collapsed="false">
      <c r="A122" s="12"/>
      <c r="B122" s="5"/>
      <c r="C122" s="5"/>
      <c r="D122" s="7" t="str">
        <f aca="false">IF(C122="","",IFERROR(INDEX(Listas!$B$2:$B$14,MATCH(C122,Categorias,0)),""))</f>
        <v/>
      </c>
      <c r="E122" s="14"/>
      <c r="F122" s="7" t="str">
        <f aca="false">IF(C122="","",IFERROR(INDEX(Listas!$C$2:$C$14,MATCH(C122,Categorias,0)),""))</f>
        <v/>
      </c>
      <c r="G122" s="5"/>
    </row>
    <row r="123" customFormat="false" ht="15" hidden="false" customHeight="false" outlineLevel="0" collapsed="false">
      <c r="A123" s="12"/>
      <c r="B123" s="5"/>
      <c r="C123" s="5"/>
      <c r="D123" s="7" t="str">
        <f aca="false">IF(C123="","",IFERROR(INDEX(Listas!$B$2:$B$14,MATCH(C123,Categorias,0)),""))</f>
        <v/>
      </c>
      <c r="E123" s="14"/>
      <c r="F123" s="7" t="str">
        <f aca="false">IF(C123="","",IFERROR(INDEX(Listas!$C$2:$C$14,MATCH(C123,Categorias,0)),""))</f>
        <v/>
      </c>
      <c r="G123" s="5"/>
    </row>
    <row r="124" customFormat="false" ht="15" hidden="false" customHeight="false" outlineLevel="0" collapsed="false">
      <c r="A124" s="12"/>
      <c r="B124" s="5"/>
      <c r="C124" s="5"/>
      <c r="D124" s="7" t="str">
        <f aca="false">IF(C124="","",IFERROR(INDEX(Listas!$B$2:$B$14,MATCH(C124,Categorias,0)),""))</f>
        <v/>
      </c>
      <c r="E124" s="14"/>
      <c r="F124" s="7" t="str">
        <f aca="false">IF(C124="","",IFERROR(INDEX(Listas!$C$2:$C$14,MATCH(C124,Categorias,0)),""))</f>
        <v/>
      </c>
      <c r="G124" s="5"/>
    </row>
    <row r="125" customFormat="false" ht="15" hidden="false" customHeight="false" outlineLevel="0" collapsed="false">
      <c r="A125" s="12"/>
      <c r="B125" s="5"/>
      <c r="C125" s="5"/>
      <c r="D125" s="7" t="str">
        <f aca="false">IF(C125="","",IFERROR(INDEX(Listas!$B$2:$B$14,MATCH(C125,Categorias,0)),""))</f>
        <v/>
      </c>
      <c r="E125" s="14"/>
      <c r="F125" s="7" t="str">
        <f aca="false">IF(C125="","",IFERROR(INDEX(Listas!$C$2:$C$14,MATCH(C125,Categorias,0)),""))</f>
        <v/>
      </c>
      <c r="G125" s="5"/>
    </row>
    <row r="126" customFormat="false" ht="15" hidden="false" customHeight="false" outlineLevel="0" collapsed="false">
      <c r="A126" s="12"/>
      <c r="B126" s="5"/>
      <c r="C126" s="5"/>
      <c r="D126" s="7" t="str">
        <f aca="false">IF(C126="","",IFERROR(INDEX(Listas!$B$2:$B$14,MATCH(C126,Categorias,0)),""))</f>
        <v/>
      </c>
      <c r="E126" s="14"/>
      <c r="F126" s="7" t="str">
        <f aca="false">IF(C126="","",IFERROR(INDEX(Listas!$C$2:$C$14,MATCH(C126,Categorias,0)),""))</f>
        <v/>
      </c>
      <c r="G126" s="5"/>
    </row>
    <row r="127" customFormat="false" ht="15" hidden="false" customHeight="false" outlineLevel="0" collapsed="false">
      <c r="A127" s="12"/>
      <c r="B127" s="5"/>
      <c r="C127" s="5"/>
      <c r="D127" s="7" t="str">
        <f aca="false">IF(C127="","",IFERROR(INDEX(Listas!$B$2:$B$14,MATCH(C127,Categorias,0)),""))</f>
        <v/>
      </c>
      <c r="E127" s="14"/>
      <c r="F127" s="7" t="str">
        <f aca="false">IF(C127="","",IFERROR(INDEX(Listas!$C$2:$C$14,MATCH(C127,Categorias,0)),""))</f>
        <v/>
      </c>
      <c r="G127" s="5"/>
    </row>
    <row r="128" customFormat="false" ht="15" hidden="false" customHeight="false" outlineLevel="0" collapsed="false">
      <c r="A128" s="12"/>
      <c r="B128" s="5"/>
      <c r="C128" s="5"/>
      <c r="D128" s="7" t="str">
        <f aca="false">IF(C128="","",IFERROR(INDEX(Listas!$B$2:$B$14,MATCH(C128,Categorias,0)),""))</f>
        <v/>
      </c>
      <c r="E128" s="14"/>
      <c r="F128" s="7" t="str">
        <f aca="false">IF(C128="","",IFERROR(INDEX(Listas!$C$2:$C$14,MATCH(C128,Categorias,0)),""))</f>
        <v/>
      </c>
      <c r="G128" s="5"/>
    </row>
    <row r="129" customFormat="false" ht="15" hidden="false" customHeight="false" outlineLevel="0" collapsed="false">
      <c r="A129" s="12"/>
      <c r="B129" s="5"/>
      <c r="C129" s="5"/>
      <c r="D129" s="7" t="str">
        <f aca="false">IF(C129="","",IFERROR(INDEX(Listas!$B$2:$B$14,MATCH(C129,Categorias,0)),""))</f>
        <v/>
      </c>
      <c r="E129" s="14"/>
      <c r="F129" s="7" t="str">
        <f aca="false">IF(C129="","",IFERROR(INDEX(Listas!$C$2:$C$14,MATCH(C129,Categorias,0)),""))</f>
        <v/>
      </c>
      <c r="G129" s="5"/>
    </row>
    <row r="130" customFormat="false" ht="15" hidden="false" customHeight="false" outlineLevel="0" collapsed="false">
      <c r="A130" s="12"/>
      <c r="B130" s="5"/>
      <c r="C130" s="5"/>
      <c r="D130" s="7" t="str">
        <f aca="false">IF(C130="","",IFERROR(INDEX(Listas!$B$2:$B$14,MATCH(C130,Categorias,0)),""))</f>
        <v/>
      </c>
      <c r="E130" s="14"/>
      <c r="F130" s="7" t="str">
        <f aca="false">IF(C130="","",IFERROR(INDEX(Listas!$C$2:$C$14,MATCH(C130,Categorias,0)),""))</f>
        <v/>
      </c>
      <c r="G130" s="5"/>
    </row>
    <row r="131" customFormat="false" ht="15" hidden="false" customHeight="false" outlineLevel="0" collapsed="false">
      <c r="A131" s="12"/>
      <c r="B131" s="5"/>
      <c r="C131" s="5"/>
      <c r="D131" s="7" t="str">
        <f aca="false">IF(C131="","",IFERROR(INDEX(Listas!$B$2:$B$14,MATCH(C131,Categorias,0)),""))</f>
        <v/>
      </c>
      <c r="E131" s="14"/>
      <c r="F131" s="7" t="str">
        <f aca="false">IF(C131="","",IFERROR(INDEX(Listas!$C$2:$C$14,MATCH(C131,Categorias,0)),""))</f>
        <v/>
      </c>
      <c r="G131" s="5"/>
    </row>
    <row r="132" customFormat="false" ht="15" hidden="false" customHeight="false" outlineLevel="0" collapsed="false">
      <c r="A132" s="12"/>
      <c r="B132" s="5"/>
      <c r="C132" s="5"/>
      <c r="D132" s="7" t="str">
        <f aca="false">IF(C132="","",IFERROR(INDEX(Listas!$B$2:$B$14,MATCH(C132,Categorias,0)),""))</f>
        <v/>
      </c>
      <c r="E132" s="14"/>
      <c r="F132" s="7" t="str">
        <f aca="false">IF(C132="","",IFERROR(INDEX(Listas!$C$2:$C$14,MATCH(C132,Categorias,0)),""))</f>
        <v/>
      </c>
      <c r="G132" s="5"/>
    </row>
    <row r="133" customFormat="false" ht="15" hidden="false" customHeight="false" outlineLevel="0" collapsed="false">
      <c r="A133" s="12"/>
      <c r="B133" s="5"/>
      <c r="C133" s="5"/>
      <c r="D133" s="7" t="str">
        <f aca="false">IF(C133="","",IFERROR(INDEX(Listas!$B$2:$B$14,MATCH(C133,Categorias,0)),""))</f>
        <v/>
      </c>
      <c r="E133" s="14"/>
      <c r="F133" s="7" t="str">
        <f aca="false">IF(C133="","",IFERROR(INDEX(Listas!$C$2:$C$14,MATCH(C133,Categorias,0)),""))</f>
        <v/>
      </c>
      <c r="G133" s="5"/>
    </row>
    <row r="134" customFormat="false" ht="15" hidden="false" customHeight="false" outlineLevel="0" collapsed="false">
      <c r="A134" s="12"/>
      <c r="B134" s="5"/>
      <c r="C134" s="5"/>
      <c r="D134" s="7" t="str">
        <f aca="false">IF(C134="","",IFERROR(INDEX(Listas!$B$2:$B$14,MATCH(C134,Categorias,0)),""))</f>
        <v/>
      </c>
      <c r="E134" s="14"/>
      <c r="F134" s="7" t="str">
        <f aca="false">IF(C134="","",IFERROR(INDEX(Listas!$C$2:$C$14,MATCH(C134,Categorias,0)),""))</f>
        <v/>
      </c>
      <c r="G134" s="5"/>
    </row>
    <row r="135" customFormat="false" ht="15" hidden="false" customHeight="false" outlineLevel="0" collapsed="false">
      <c r="A135" s="12"/>
      <c r="B135" s="5"/>
      <c r="C135" s="5"/>
      <c r="D135" s="7" t="str">
        <f aca="false">IF(C135="","",IFERROR(INDEX(Listas!$B$2:$B$14,MATCH(C135,Categorias,0)),""))</f>
        <v/>
      </c>
      <c r="E135" s="14"/>
      <c r="F135" s="7" t="str">
        <f aca="false">IF(C135="","",IFERROR(INDEX(Listas!$C$2:$C$14,MATCH(C135,Categorias,0)),""))</f>
        <v/>
      </c>
      <c r="G135" s="5"/>
    </row>
    <row r="136" customFormat="false" ht="15" hidden="false" customHeight="false" outlineLevel="0" collapsed="false">
      <c r="A136" s="12"/>
      <c r="B136" s="5"/>
      <c r="C136" s="5"/>
      <c r="D136" s="7" t="str">
        <f aca="false">IF(C136="","",IFERROR(INDEX(Listas!$B$2:$B$14,MATCH(C136,Categorias,0)),""))</f>
        <v/>
      </c>
      <c r="E136" s="14"/>
      <c r="F136" s="7" t="str">
        <f aca="false">IF(C136="","",IFERROR(INDEX(Listas!$C$2:$C$14,MATCH(C136,Categorias,0)),""))</f>
        <v/>
      </c>
      <c r="G136" s="5"/>
    </row>
    <row r="137" customFormat="false" ht="15" hidden="false" customHeight="false" outlineLevel="0" collapsed="false">
      <c r="A137" s="12"/>
      <c r="B137" s="5"/>
      <c r="C137" s="5"/>
      <c r="D137" s="7" t="str">
        <f aca="false">IF(C137="","",IFERROR(INDEX(Listas!$B$2:$B$14,MATCH(C137,Categorias,0)),""))</f>
        <v/>
      </c>
      <c r="E137" s="14"/>
      <c r="F137" s="7" t="str">
        <f aca="false">IF(C137="","",IFERROR(INDEX(Listas!$C$2:$C$14,MATCH(C137,Categorias,0)),""))</f>
        <v/>
      </c>
      <c r="G137" s="5"/>
    </row>
    <row r="138" customFormat="false" ht="15" hidden="false" customHeight="false" outlineLevel="0" collapsed="false">
      <c r="A138" s="12"/>
      <c r="B138" s="5"/>
      <c r="C138" s="5"/>
      <c r="D138" s="7" t="str">
        <f aca="false">IF(C138="","",IFERROR(INDEX(Listas!$B$2:$B$14,MATCH(C138,Categorias,0)),""))</f>
        <v/>
      </c>
      <c r="E138" s="14"/>
      <c r="F138" s="7" t="str">
        <f aca="false">IF(C138="","",IFERROR(INDEX(Listas!$C$2:$C$14,MATCH(C138,Categorias,0)),""))</f>
        <v/>
      </c>
      <c r="G138" s="5"/>
    </row>
    <row r="139" customFormat="false" ht="15" hidden="false" customHeight="false" outlineLevel="0" collapsed="false">
      <c r="A139" s="12"/>
      <c r="B139" s="5"/>
      <c r="C139" s="5"/>
      <c r="D139" s="7" t="str">
        <f aca="false">IF(C139="","",IFERROR(INDEX(Listas!$B$2:$B$14,MATCH(C139,Categorias,0)),""))</f>
        <v/>
      </c>
      <c r="E139" s="14"/>
      <c r="F139" s="7" t="str">
        <f aca="false">IF(C139="","",IFERROR(INDEX(Listas!$C$2:$C$14,MATCH(C139,Categorias,0)),""))</f>
        <v/>
      </c>
      <c r="G139" s="5"/>
    </row>
    <row r="140" customFormat="false" ht="15" hidden="false" customHeight="false" outlineLevel="0" collapsed="false">
      <c r="A140" s="12"/>
      <c r="B140" s="5"/>
      <c r="C140" s="5"/>
      <c r="D140" s="7" t="str">
        <f aca="false">IF(C140="","",IFERROR(INDEX(Listas!$B$2:$B$14,MATCH(C140,Categorias,0)),""))</f>
        <v/>
      </c>
      <c r="E140" s="14"/>
      <c r="F140" s="7" t="str">
        <f aca="false">IF(C140="","",IFERROR(INDEX(Listas!$C$2:$C$14,MATCH(C140,Categorias,0)),""))</f>
        <v/>
      </c>
      <c r="G140" s="5"/>
    </row>
    <row r="141" customFormat="false" ht="15" hidden="false" customHeight="false" outlineLevel="0" collapsed="false">
      <c r="A141" s="12"/>
      <c r="B141" s="5"/>
      <c r="C141" s="5"/>
      <c r="D141" s="7" t="str">
        <f aca="false">IF(C141="","",IFERROR(INDEX(Listas!$B$2:$B$14,MATCH(C141,Categorias,0)),""))</f>
        <v/>
      </c>
      <c r="E141" s="14"/>
      <c r="F141" s="7" t="str">
        <f aca="false">IF(C141="","",IFERROR(INDEX(Listas!$C$2:$C$14,MATCH(C141,Categorias,0)),""))</f>
        <v/>
      </c>
      <c r="G141" s="5"/>
    </row>
    <row r="142" customFormat="false" ht="15" hidden="false" customHeight="false" outlineLevel="0" collapsed="false">
      <c r="A142" s="12"/>
      <c r="B142" s="5"/>
      <c r="C142" s="5"/>
      <c r="D142" s="7" t="str">
        <f aca="false">IF(C142="","",IFERROR(INDEX(Listas!$B$2:$B$14,MATCH(C142,Categorias,0)),""))</f>
        <v/>
      </c>
      <c r="E142" s="14"/>
      <c r="F142" s="7" t="str">
        <f aca="false">IF(C142="","",IFERROR(INDEX(Listas!$C$2:$C$14,MATCH(C142,Categorias,0)),""))</f>
        <v/>
      </c>
      <c r="G142" s="5"/>
    </row>
    <row r="143" customFormat="false" ht="15" hidden="false" customHeight="false" outlineLevel="0" collapsed="false">
      <c r="A143" s="12"/>
      <c r="B143" s="5"/>
      <c r="C143" s="5"/>
      <c r="D143" s="7" t="str">
        <f aca="false">IF(C143="","",IFERROR(INDEX(Listas!$B$2:$B$14,MATCH(C143,Categorias,0)),""))</f>
        <v/>
      </c>
      <c r="E143" s="14"/>
      <c r="F143" s="7" t="str">
        <f aca="false">IF(C143="","",IFERROR(INDEX(Listas!$C$2:$C$14,MATCH(C143,Categorias,0)),""))</f>
        <v/>
      </c>
      <c r="G143" s="5"/>
    </row>
    <row r="144" customFormat="false" ht="15" hidden="false" customHeight="false" outlineLevel="0" collapsed="false">
      <c r="A144" s="12"/>
      <c r="B144" s="5"/>
      <c r="C144" s="5"/>
      <c r="D144" s="7" t="str">
        <f aca="false">IF(C144="","",IFERROR(INDEX(Listas!$B$2:$B$14,MATCH(C144,Categorias,0)),""))</f>
        <v/>
      </c>
      <c r="E144" s="14"/>
      <c r="F144" s="7" t="str">
        <f aca="false">IF(C144="","",IFERROR(INDEX(Listas!$C$2:$C$14,MATCH(C144,Categorias,0)),""))</f>
        <v/>
      </c>
      <c r="G144" s="5"/>
    </row>
    <row r="145" customFormat="false" ht="15" hidden="false" customHeight="false" outlineLevel="0" collapsed="false">
      <c r="A145" s="12"/>
      <c r="B145" s="5"/>
      <c r="C145" s="5"/>
      <c r="D145" s="7" t="str">
        <f aca="false">IF(C145="","",IFERROR(INDEX(Listas!$B$2:$B$14,MATCH(C145,Categorias,0)),""))</f>
        <v/>
      </c>
      <c r="E145" s="14"/>
      <c r="F145" s="7" t="str">
        <f aca="false">IF(C145="","",IFERROR(INDEX(Listas!$C$2:$C$14,MATCH(C145,Categorias,0)),""))</f>
        <v/>
      </c>
      <c r="G145" s="5"/>
    </row>
    <row r="146" customFormat="false" ht="15" hidden="false" customHeight="false" outlineLevel="0" collapsed="false">
      <c r="A146" s="12"/>
      <c r="B146" s="5"/>
      <c r="C146" s="5"/>
      <c r="D146" s="7" t="str">
        <f aca="false">IF(C146="","",IFERROR(INDEX(Listas!$B$2:$B$14,MATCH(C146,Categorias,0)),""))</f>
        <v/>
      </c>
      <c r="E146" s="14"/>
      <c r="F146" s="7" t="str">
        <f aca="false">IF(C146="","",IFERROR(INDEX(Listas!$C$2:$C$14,MATCH(C146,Categorias,0)),""))</f>
        <v/>
      </c>
      <c r="G146" s="5"/>
    </row>
    <row r="147" customFormat="false" ht="15" hidden="false" customHeight="false" outlineLevel="0" collapsed="false">
      <c r="A147" s="12"/>
      <c r="B147" s="5"/>
      <c r="C147" s="5"/>
      <c r="D147" s="7" t="str">
        <f aca="false">IF(C147="","",IFERROR(INDEX(Listas!$B$2:$B$14,MATCH(C147,Categorias,0)),""))</f>
        <v/>
      </c>
      <c r="E147" s="14"/>
      <c r="F147" s="7" t="str">
        <f aca="false">IF(C147="","",IFERROR(INDEX(Listas!$C$2:$C$14,MATCH(C147,Categorias,0)),""))</f>
        <v/>
      </c>
      <c r="G147" s="5"/>
    </row>
    <row r="148" customFormat="false" ht="15" hidden="false" customHeight="false" outlineLevel="0" collapsed="false">
      <c r="A148" s="12"/>
      <c r="B148" s="5"/>
      <c r="C148" s="5"/>
      <c r="D148" s="7" t="str">
        <f aca="false">IF(C148="","",IFERROR(INDEX(Listas!$B$2:$B$14,MATCH(C148,Categorias,0)),""))</f>
        <v/>
      </c>
      <c r="E148" s="14"/>
      <c r="F148" s="7" t="str">
        <f aca="false">IF(C148="","",IFERROR(INDEX(Listas!$C$2:$C$14,MATCH(C148,Categorias,0)),""))</f>
        <v/>
      </c>
      <c r="G148" s="5"/>
    </row>
    <row r="149" customFormat="false" ht="15" hidden="false" customHeight="false" outlineLevel="0" collapsed="false">
      <c r="A149" s="12"/>
      <c r="B149" s="5"/>
      <c r="C149" s="5"/>
      <c r="D149" s="7" t="str">
        <f aca="false">IF(C149="","",IFERROR(INDEX(Listas!$B$2:$B$14,MATCH(C149,Categorias,0)),""))</f>
        <v/>
      </c>
      <c r="E149" s="14"/>
      <c r="F149" s="7" t="str">
        <f aca="false">IF(C149="","",IFERROR(INDEX(Listas!$C$2:$C$14,MATCH(C149,Categorias,0)),""))</f>
        <v/>
      </c>
      <c r="G149" s="5"/>
    </row>
    <row r="150" customFormat="false" ht="15" hidden="false" customHeight="false" outlineLevel="0" collapsed="false">
      <c r="A150" s="12"/>
      <c r="B150" s="5"/>
      <c r="C150" s="5"/>
      <c r="D150" s="7" t="str">
        <f aca="false">IF(C150="","",IFERROR(INDEX(Listas!$B$2:$B$14,MATCH(C150,Categorias,0)),""))</f>
        <v/>
      </c>
      <c r="E150" s="14"/>
      <c r="F150" s="7" t="str">
        <f aca="false">IF(C150="","",IFERROR(INDEX(Listas!$C$2:$C$14,MATCH(C150,Categorias,0)),""))</f>
        <v/>
      </c>
      <c r="G150" s="5"/>
    </row>
    <row r="151" customFormat="false" ht="15" hidden="false" customHeight="false" outlineLevel="0" collapsed="false">
      <c r="A151" s="12"/>
      <c r="B151" s="5"/>
      <c r="C151" s="5"/>
      <c r="D151" s="7" t="str">
        <f aca="false">IF(C151="","",IFERROR(INDEX(Listas!$B$2:$B$14,MATCH(C151,Categorias,0)),""))</f>
        <v/>
      </c>
      <c r="E151" s="14"/>
      <c r="F151" s="7" t="str">
        <f aca="false">IF(C151="","",IFERROR(INDEX(Listas!$C$2:$C$14,MATCH(C151,Categorias,0)),""))</f>
        <v/>
      </c>
      <c r="G151" s="5"/>
    </row>
    <row r="152" customFormat="false" ht="15" hidden="false" customHeight="false" outlineLevel="0" collapsed="false">
      <c r="A152" s="12"/>
      <c r="B152" s="5"/>
      <c r="C152" s="5"/>
      <c r="D152" s="7" t="str">
        <f aca="false">IF(C152="","",IFERROR(INDEX(Listas!$B$2:$B$14,MATCH(C152,Categorias,0)),""))</f>
        <v/>
      </c>
      <c r="E152" s="14"/>
      <c r="F152" s="7" t="str">
        <f aca="false">IF(C152="","",IFERROR(INDEX(Listas!$C$2:$C$14,MATCH(C152,Categorias,0)),""))</f>
        <v/>
      </c>
      <c r="G152" s="5"/>
    </row>
    <row r="153" customFormat="false" ht="15" hidden="false" customHeight="false" outlineLevel="0" collapsed="false">
      <c r="A153" s="12"/>
      <c r="B153" s="5"/>
      <c r="C153" s="5"/>
      <c r="D153" s="7" t="str">
        <f aca="false">IF(C153="","",IFERROR(INDEX(Listas!$B$2:$B$14,MATCH(C153,Categorias,0)),""))</f>
        <v/>
      </c>
      <c r="E153" s="14"/>
      <c r="F153" s="7" t="str">
        <f aca="false">IF(C153="","",IFERROR(INDEX(Listas!$C$2:$C$14,MATCH(C153,Categorias,0)),""))</f>
        <v/>
      </c>
      <c r="G153" s="5"/>
    </row>
    <row r="154" customFormat="false" ht="15" hidden="false" customHeight="false" outlineLevel="0" collapsed="false">
      <c r="A154" s="12"/>
      <c r="B154" s="5"/>
      <c r="C154" s="5"/>
      <c r="D154" s="7" t="str">
        <f aca="false">IF(C154="","",IFERROR(INDEX(Listas!$B$2:$B$14,MATCH(C154,Categorias,0)),""))</f>
        <v/>
      </c>
      <c r="E154" s="14"/>
      <c r="F154" s="7" t="str">
        <f aca="false">IF(C154="","",IFERROR(INDEX(Listas!$C$2:$C$14,MATCH(C154,Categorias,0)),""))</f>
        <v/>
      </c>
      <c r="G154" s="5"/>
    </row>
    <row r="155" customFormat="false" ht="15" hidden="false" customHeight="false" outlineLevel="0" collapsed="false">
      <c r="A155" s="12"/>
      <c r="B155" s="5"/>
      <c r="C155" s="5"/>
      <c r="D155" s="7" t="str">
        <f aca="false">IF(C155="","",IFERROR(INDEX(Listas!$B$2:$B$14,MATCH(C155,Categorias,0)),""))</f>
        <v/>
      </c>
      <c r="E155" s="14"/>
      <c r="F155" s="7" t="str">
        <f aca="false">IF(C155="","",IFERROR(INDEX(Listas!$C$2:$C$14,MATCH(C155,Categorias,0)),""))</f>
        <v/>
      </c>
      <c r="G155" s="5"/>
    </row>
    <row r="156" customFormat="false" ht="15" hidden="false" customHeight="false" outlineLevel="0" collapsed="false">
      <c r="A156" s="12"/>
      <c r="B156" s="5"/>
      <c r="C156" s="5"/>
      <c r="D156" s="7" t="str">
        <f aca="false">IF(C156="","",IFERROR(INDEX(Listas!$B$2:$B$14,MATCH(C156,Categorias,0)),""))</f>
        <v/>
      </c>
      <c r="E156" s="14"/>
      <c r="F156" s="7" t="str">
        <f aca="false">IF(C156="","",IFERROR(INDEX(Listas!$C$2:$C$14,MATCH(C156,Categorias,0)),""))</f>
        <v/>
      </c>
      <c r="G156" s="5"/>
    </row>
    <row r="157" customFormat="false" ht="15" hidden="false" customHeight="false" outlineLevel="0" collapsed="false">
      <c r="A157" s="12"/>
      <c r="B157" s="5"/>
      <c r="C157" s="5"/>
      <c r="D157" s="7" t="str">
        <f aca="false">IF(C157="","",IFERROR(INDEX(Listas!$B$2:$B$14,MATCH(C157,Categorias,0)),""))</f>
        <v/>
      </c>
      <c r="E157" s="14"/>
      <c r="F157" s="7" t="str">
        <f aca="false">IF(C157="","",IFERROR(INDEX(Listas!$C$2:$C$14,MATCH(C157,Categorias,0)),""))</f>
        <v/>
      </c>
      <c r="G157" s="5"/>
    </row>
    <row r="158" customFormat="false" ht="15" hidden="false" customHeight="false" outlineLevel="0" collapsed="false">
      <c r="A158" s="12"/>
      <c r="B158" s="5"/>
      <c r="C158" s="5"/>
      <c r="D158" s="7" t="str">
        <f aca="false">IF(C158="","",IFERROR(INDEX(Listas!$B$2:$B$14,MATCH(C158,Categorias,0)),""))</f>
        <v/>
      </c>
      <c r="E158" s="14"/>
      <c r="F158" s="7" t="str">
        <f aca="false">IF(C158="","",IFERROR(INDEX(Listas!$C$2:$C$14,MATCH(C158,Categorias,0)),""))</f>
        <v/>
      </c>
      <c r="G158" s="5"/>
    </row>
    <row r="159" customFormat="false" ht="15" hidden="false" customHeight="false" outlineLevel="0" collapsed="false">
      <c r="A159" s="12"/>
      <c r="B159" s="5"/>
      <c r="C159" s="5"/>
      <c r="D159" s="7" t="str">
        <f aca="false">IF(C159="","",IFERROR(INDEX(Listas!$B$2:$B$14,MATCH(C159,Categorias,0)),""))</f>
        <v/>
      </c>
      <c r="E159" s="14"/>
      <c r="F159" s="7" t="str">
        <f aca="false">IF(C159="","",IFERROR(INDEX(Listas!$C$2:$C$14,MATCH(C159,Categorias,0)),""))</f>
        <v/>
      </c>
      <c r="G159" s="5"/>
    </row>
    <row r="160" customFormat="false" ht="15" hidden="false" customHeight="false" outlineLevel="0" collapsed="false">
      <c r="A160" s="12"/>
      <c r="B160" s="5"/>
      <c r="C160" s="5"/>
      <c r="D160" s="7" t="str">
        <f aca="false">IF(C160="","",IFERROR(INDEX(Listas!$B$2:$B$14,MATCH(C160,Categorias,0)),""))</f>
        <v/>
      </c>
      <c r="E160" s="14"/>
      <c r="F160" s="7" t="str">
        <f aca="false">IF(C160="","",IFERROR(INDEX(Listas!$C$2:$C$14,MATCH(C160,Categorias,0)),""))</f>
        <v/>
      </c>
      <c r="G160" s="5"/>
    </row>
    <row r="161" customFormat="false" ht="15" hidden="false" customHeight="false" outlineLevel="0" collapsed="false">
      <c r="A161" s="12"/>
      <c r="B161" s="5"/>
      <c r="C161" s="5"/>
      <c r="D161" s="7" t="str">
        <f aca="false">IF(C161="","",IFERROR(INDEX(Listas!$B$2:$B$14,MATCH(C161,Categorias,0)),""))</f>
        <v/>
      </c>
      <c r="E161" s="14"/>
      <c r="F161" s="7" t="str">
        <f aca="false">IF(C161="","",IFERROR(INDEX(Listas!$C$2:$C$14,MATCH(C161,Categorias,0)),""))</f>
        <v/>
      </c>
      <c r="G161" s="5"/>
    </row>
    <row r="162" customFormat="false" ht="15" hidden="false" customHeight="false" outlineLevel="0" collapsed="false">
      <c r="A162" s="12"/>
      <c r="B162" s="5"/>
      <c r="C162" s="5"/>
      <c r="D162" s="7" t="str">
        <f aca="false">IF(C162="","",IFERROR(INDEX(Listas!$B$2:$B$14,MATCH(C162,Categorias,0)),""))</f>
        <v/>
      </c>
      <c r="E162" s="14"/>
      <c r="F162" s="7" t="str">
        <f aca="false">IF(C162="","",IFERROR(INDEX(Listas!$C$2:$C$14,MATCH(C162,Categorias,0)),""))</f>
        <v/>
      </c>
      <c r="G162" s="5"/>
    </row>
    <row r="163" customFormat="false" ht="15" hidden="false" customHeight="false" outlineLevel="0" collapsed="false">
      <c r="A163" s="12"/>
      <c r="B163" s="5"/>
      <c r="C163" s="5"/>
      <c r="D163" s="7" t="str">
        <f aca="false">IF(C163="","",IFERROR(INDEX(Listas!$B$2:$B$14,MATCH(C163,Categorias,0)),""))</f>
        <v/>
      </c>
      <c r="E163" s="14"/>
      <c r="F163" s="7" t="str">
        <f aca="false">IF(C163="","",IFERROR(INDEX(Listas!$C$2:$C$14,MATCH(C163,Categorias,0)),""))</f>
        <v/>
      </c>
      <c r="G163" s="5"/>
    </row>
    <row r="164" customFormat="false" ht="15" hidden="false" customHeight="false" outlineLevel="0" collapsed="false">
      <c r="A164" s="12"/>
      <c r="B164" s="5"/>
      <c r="C164" s="5"/>
      <c r="D164" s="7" t="str">
        <f aca="false">IF(C164="","",IFERROR(INDEX(Listas!$B$2:$B$14,MATCH(C164,Categorias,0)),""))</f>
        <v/>
      </c>
      <c r="E164" s="14"/>
      <c r="F164" s="7" t="str">
        <f aca="false">IF(C164="","",IFERROR(INDEX(Listas!$C$2:$C$14,MATCH(C164,Categorias,0)),""))</f>
        <v/>
      </c>
      <c r="G164" s="5"/>
    </row>
    <row r="165" customFormat="false" ht="15" hidden="false" customHeight="false" outlineLevel="0" collapsed="false">
      <c r="A165" s="12"/>
      <c r="B165" s="5"/>
      <c r="C165" s="5"/>
      <c r="D165" s="7" t="str">
        <f aca="false">IF(C165="","",IFERROR(INDEX(Listas!$B$2:$B$14,MATCH(C165,Categorias,0)),""))</f>
        <v/>
      </c>
      <c r="E165" s="14"/>
      <c r="F165" s="7" t="str">
        <f aca="false">IF(C165="","",IFERROR(INDEX(Listas!$C$2:$C$14,MATCH(C165,Categorias,0)),""))</f>
        <v/>
      </c>
      <c r="G165" s="5"/>
    </row>
    <row r="166" customFormat="false" ht="15" hidden="false" customHeight="false" outlineLevel="0" collapsed="false">
      <c r="A166" s="12"/>
      <c r="B166" s="5"/>
      <c r="C166" s="5"/>
      <c r="D166" s="7" t="str">
        <f aca="false">IF(C166="","",IFERROR(INDEX(Listas!$B$2:$B$14,MATCH(C166,Categorias,0)),""))</f>
        <v/>
      </c>
      <c r="E166" s="14"/>
      <c r="F166" s="7" t="str">
        <f aca="false">IF(C166="","",IFERROR(INDEX(Listas!$C$2:$C$14,MATCH(C166,Categorias,0)),""))</f>
        <v/>
      </c>
      <c r="G166" s="5"/>
    </row>
    <row r="167" customFormat="false" ht="15" hidden="false" customHeight="false" outlineLevel="0" collapsed="false">
      <c r="A167" s="12"/>
      <c r="B167" s="5"/>
      <c r="C167" s="5"/>
      <c r="D167" s="7" t="str">
        <f aca="false">IF(C167="","",IFERROR(INDEX(Listas!$B$2:$B$14,MATCH(C167,Categorias,0)),""))</f>
        <v/>
      </c>
      <c r="E167" s="14"/>
      <c r="F167" s="7" t="str">
        <f aca="false">IF(C167="","",IFERROR(INDEX(Listas!$C$2:$C$14,MATCH(C167,Categorias,0)),""))</f>
        <v/>
      </c>
      <c r="G167" s="5"/>
    </row>
    <row r="168" customFormat="false" ht="15" hidden="false" customHeight="false" outlineLevel="0" collapsed="false">
      <c r="A168" s="12"/>
      <c r="B168" s="5"/>
      <c r="C168" s="5"/>
      <c r="D168" s="7" t="str">
        <f aca="false">IF(C168="","",IFERROR(INDEX(Listas!$B$2:$B$14,MATCH(C168,Categorias,0)),""))</f>
        <v/>
      </c>
      <c r="E168" s="14"/>
      <c r="F168" s="7" t="str">
        <f aca="false">IF(C168="","",IFERROR(INDEX(Listas!$C$2:$C$14,MATCH(C168,Categorias,0)),""))</f>
        <v/>
      </c>
      <c r="G168" s="5"/>
    </row>
    <row r="169" customFormat="false" ht="15" hidden="false" customHeight="false" outlineLevel="0" collapsed="false">
      <c r="A169" s="12"/>
      <c r="B169" s="5"/>
      <c r="C169" s="5"/>
      <c r="D169" s="7" t="str">
        <f aca="false">IF(C169="","",IFERROR(INDEX(Listas!$B$2:$B$14,MATCH(C169,Categorias,0)),""))</f>
        <v/>
      </c>
      <c r="E169" s="14"/>
      <c r="F169" s="7" t="str">
        <f aca="false">IF(C169="","",IFERROR(INDEX(Listas!$C$2:$C$14,MATCH(C169,Categorias,0)),""))</f>
        <v/>
      </c>
      <c r="G169" s="5"/>
    </row>
    <row r="170" customFormat="false" ht="15" hidden="false" customHeight="false" outlineLevel="0" collapsed="false">
      <c r="A170" s="12"/>
      <c r="B170" s="5"/>
      <c r="C170" s="5"/>
      <c r="D170" s="7" t="str">
        <f aca="false">IF(C170="","",IFERROR(INDEX(Listas!$B$2:$B$14,MATCH(C170,Categorias,0)),""))</f>
        <v/>
      </c>
      <c r="E170" s="14"/>
      <c r="F170" s="7" t="str">
        <f aca="false">IF(C170="","",IFERROR(INDEX(Listas!$C$2:$C$14,MATCH(C170,Categorias,0)),""))</f>
        <v/>
      </c>
      <c r="G170" s="5"/>
    </row>
    <row r="171" customFormat="false" ht="15" hidden="false" customHeight="false" outlineLevel="0" collapsed="false">
      <c r="A171" s="12"/>
      <c r="B171" s="5"/>
      <c r="C171" s="5"/>
      <c r="D171" s="7" t="str">
        <f aca="false">IF(C171="","",IFERROR(INDEX(Listas!$B$2:$B$14,MATCH(C171,Categorias,0)),""))</f>
        <v/>
      </c>
      <c r="E171" s="14"/>
      <c r="F171" s="7" t="str">
        <f aca="false">IF(C171="","",IFERROR(INDEX(Listas!$C$2:$C$14,MATCH(C171,Categorias,0)),""))</f>
        <v/>
      </c>
      <c r="G171" s="5"/>
    </row>
    <row r="172" customFormat="false" ht="15" hidden="false" customHeight="false" outlineLevel="0" collapsed="false">
      <c r="A172" s="12"/>
      <c r="B172" s="5"/>
      <c r="C172" s="5"/>
      <c r="D172" s="7" t="str">
        <f aca="false">IF(C172="","",IFERROR(INDEX(Listas!$B$2:$B$14,MATCH(C172,Categorias,0)),""))</f>
        <v/>
      </c>
      <c r="E172" s="14"/>
      <c r="F172" s="7" t="str">
        <f aca="false">IF(C172="","",IFERROR(INDEX(Listas!$C$2:$C$14,MATCH(C172,Categorias,0)),""))</f>
        <v/>
      </c>
      <c r="G172" s="5"/>
    </row>
    <row r="173" customFormat="false" ht="15" hidden="false" customHeight="false" outlineLevel="0" collapsed="false">
      <c r="A173" s="12"/>
      <c r="B173" s="5"/>
      <c r="C173" s="5"/>
      <c r="D173" s="7" t="str">
        <f aca="false">IF(C173="","",IFERROR(INDEX(Listas!$B$2:$B$14,MATCH(C173,Categorias,0)),""))</f>
        <v/>
      </c>
      <c r="E173" s="14"/>
      <c r="F173" s="7" t="str">
        <f aca="false">IF(C173="","",IFERROR(INDEX(Listas!$C$2:$C$14,MATCH(C173,Categorias,0)),""))</f>
        <v/>
      </c>
      <c r="G173" s="5"/>
    </row>
    <row r="174" customFormat="false" ht="15" hidden="false" customHeight="false" outlineLevel="0" collapsed="false">
      <c r="A174" s="12"/>
      <c r="B174" s="5"/>
      <c r="C174" s="5"/>
      <c r="D174" s="7" t="str">
        <f aca="false">IF(C174="","",IFERROR(INDEX(Listas!$B$2:$B$14,MATCH(C174,Categorias,0)),""))</f>
        <v/>
      </c>
      <c r="E174" s="14"/>
      <c r="F174" s="7" t="str">
        <f aca="false">IF(C174="","",IFERROR(INDEX(Listas!$C$2:$C$14,MATCH(C174,Categorias,0)),""))</f>
        <v/>
      </c>
      <c r="G174" s="5"/>
    </row>
    <row r="175" customFormat="false" ht="15" hidden="false" customHeight="false" outlineLevel="0" collapsed="false">
      <c r="A175" s="12"/>
      <c r="B175" s="5"/>
      <c r="C175" s="5"/>
      <c r="D175" s="7" t="str">
        <f aca="false">IF(C175="","",IFERROR(INDEX(Listas!$B$2:$B$14,MATCH(C175,Categorias,0)),""))</f>
        <v/>
      </c>
      <c r="E175" s="14"/>
      <c r="F175" s="7" t="str">
        <f aca="false">IF(C175="","",IFERROR(INDEX(Listas!$C$2:$C$14,MATCH(C175,Categorias,0)),""))</f>
        <v/>
      </c>
      <c r="G175" s="5"/>
    </row>
    <row r="176" customFormat="false" ht="15" hidden="false" customHeight="false" outlineLevel="0" collapsed="false">
      <c r="A176" s="12"/>
      <c r="B176" s="5"/>
      <c r="C176" s="5"/>
      <c r="D176" s="7" t="str">
        <f aca="false">IF(C176="","",IFERROR(INDEX(Listas!$B$2:$B$14,MATCH(C176,Categorias,0)),""))</f>
        <v/>
      </c>
      <c r="E176" s="14"/>
      <c r="F176" s="7" t="str">
        <f aca="false">IF(C176="","",IFERROR(INDEX(Listas!$C$2:$C$14,MATCH(C176,Categorias,0)),""))</f>
        <v/>
      </c>
      <c r="G176" s="5"/>
    </row>
    <row r="177" customFormat="false" ht="15" hidden="false" customHeight="false" outlineLevel="0" collapsed="false">
      <c r="A177" s="12"/>
      <c r="B177" s="5"/>
      <c r="C177" s="5"/>
      <c r="D177" s="7" t="str">
        <f aca="false">IF(C177="","",IFERROR(INDEX(Listas!$B$2:$B$14,MATCH(C177,Categorias,0)),""))</f>
        <v/>
      </c>
      <c r="E177" s="14"/>
      <c r="F177" s="7" t="str">
        <f aca="false">IF(C177="","",IFERROR(INDEX(Listas!$C$2:$C$14,MATCH(C177,Categorias,0)),""))</f>
        <v/>
      </c>
      <c r="G177" s="5"/>
    </row>
    <row r="178" customFormat="false" ht="15" hidden="false" customHeight="false" outlineLevel="0" collapsed="false">
      <c r="A178" s="12"/>
      <c r="B178" s="5"/>
      <c r="C178" s="5"/>
      <c r="D178" s="7" t="str">
        <f aca="false">IF(C178="","",IFERROR(INDEX(Listas!$B$2:$B$14,MATCH(C178,Categorias,0)),""))</f>
        <v/>
      </c>
      <c r="E178" s="14"/>
      <c r="F178" s="7" t="str">
        <f aca="false">IF(C178="","",IFERROR(INDEX(Listas!$C$2:$C$14,MATCH(C178,Categorias,0)),""))</f>
        <v/>
      </c>
      <c r="G178" s="5"/>
    </row>
    <row r="179" customFormat="false" ht="15" hidden="false" customHeight="false" outlineLevel="0" collapsed="false">
      <c r="A179" s="12"/>
      <c r="B179" s="5"/>
      <c r="C179" s="5"/>
      <c r="D179" s="7" t="str">
        <f aca="false">IF(C179="","",IFERROR(INDEX(Listas!$B$2:$B$14,MATCH(C179,Categorias,0)),""))</f>
        <v/>
      </c>
      <c r="E179" s="14"/>
      <c r="F179" s="7" t="str">
        <f aca="false">IF(C179="","",IFERROR(INDEX(Listas!$C$2:$C$14,MATCH(C179,Categorias,0)),""))</f>
        <v/>
      </c>
      <c r="G179" s="5"/>
    </row>
    <row r="180" customFormat="false" ht="15" hidden="false" customHeight="false" outlineLevel="0" collapsed="false">
      <c r="A180" s="12"/>
      <c r="B180" s="5"/>
      <c r="C180" s="5"/>
      <c r="D180" s="7" t="str">
        <f aca="false">IF(C180="","",IFERROR(INDEX(Listas!$B$2:$B$14,MATCH(C180,Categorias,0)),""))</f>
        <v/>
      </c>
      <c r="E180" s="14"/>
      <c r="F180" s="7" t="str">
        <f aca="false">IF(C180="","",IFERROR(INDEX(Listas!$C$2:$C$14,MATCH(C180,Categorias,0)),""))</f>
        <v/>
      </c>
      <c r="G180" s="5"/>
    </row>
    <row r="181" customFormat="false" ht="15" hidden="false" customHeight="false" outlineLevel="0" collapsed="false">
      <c r="A181" s="12"/>
      <c r="B181" s="5"/>
      <c r="C181" s="5"/>
      <c r="D181" s="7" t="str">
        <f aca="false">IF(C181="","",IFERROR(INDEX(Listas!$B$2:$B$14,MATCH(C181,Categorias,0)),""))</f>
        <v/>
      </c>
      <c r="E181" s="14"/>
      <c r="F181" s="7" t="str">
        <f aca="false">IF(C181="","",IFERROR(INDEX(Listas!$C$2:$C$14,MATCH(C181,Categorias,0)),""))</f>
        <v/>
      </c>
      <c r="G181" s="5"/>
    </row>
    <row r="182" customFormat="false" ht="15" hidden="false" customHeight="false" outlineLevel="0" collapsed="false">
      <c r="A182" s="12"/>
      <c r="B182" s="5"/>
      <c r="C182" s="5"/>
      <c r="D182" s="7" t="str">
        <f aca="false">IF(C182="","",IFERROR(INDEX(Listas!$B$2:$B$14,MATCH(C182,Categorias,0)),""))</f>
        <v/>
      </c>
      <c r="E182" s="14"/>
      <c r="F182" s="7" t="str">
        <f aca="false">IF(C182="","",IFERROR(INDEX(Listas!$C$2:$C$14,MATCH(C182,Categorias,0)),""))</f>
        <v/>
      </c>
      <c r="G182" s="5"/>
    </row>
    <row r="183" customFormat="false" ht="15" hidden="false" customHeight="false" outlineLevel="0" collapsed="false">
      <c r="A183" s="12"/>
      <c r="B183" s="5"/>
      <c r="C183" s="5"/>
      <c r="D183" s="7" t="str">
        <f aca="false">IF(C183="","",IFERROR(INDEX(Listas!$B$2:$B$14,MATCH(C183,Categorias,0)),""))</f>
        <v/>
      </c>
      <c r="E183" s="14"/>
      <c r="F183" s="7" t="str">
        <f aca="false">IF(C183="","",IFERROR(INDEX(Listas!$C$2:$C$14,MATCH(C183,Categorias,0)),""))</f>
        <v/>
      </c>
      <c r="G183" s="5"/>
    </row>
    <row r="184" customFormat="false" ht="15" hidden="false" customHeight="false" outlineLevel="0" collapsed="false">
      <c r="A184" s="12"/>
      <c r="B184" s="5"/>
      <c r="C184" s="5"/>
      <c r="D184" s="7" t="str">
        <f aca="false">IF(C184="","",IFERROR(INDEX(Listas!$B$2:$B$14,MATCH(C184,Categorias,0)),""))</f>
        <v/>
      </c>
      <c r="E184" s="14"/>
      <c r="F184" s="7" t="str">
        <f aca="false">IF(C184="","",IFERROR(INDEX(Listas!$C$2:$C$14,MATCH(C184,Categorias,0)),""))</f>
        <v/>
      </c>
      <c r="G184" s="5"/>
    </row>
    <row r="185" customFormat="false" ht="15" hidden="false" customHeight="false" outlineLevel="0" collapsed="false">
      <c r="A185" s="12"/>
      <c r="B185" s="5"/>
      <c r="C185" s="5"/>
      <c r="D185" s="7" t="str">
        <f aca="false">IF(C185="","",IFERROR(INDEX(Listas!$B$2:$B$14,MATCH(C185,Categorias,0)),""))</f>
        <v/>
      </c>
      <c r="E185" s="14"/>
      <c r="F185" s="7" t="str">
        <f aca="false">IF(C185="","",IFERROR(INDEX(Listas!$C$2:$C$14,MATCH(C185,Categorias,0)),""))</f>
        <v/>
      </c>
      <c r="G185" s="5"/>
    </row>
    <row r="186" customFormat="false" ht="15" hidden="false" customHeight="false" outlineLevel="0" collapsed="false">
      <c r="A186" s="12"/>
      <c r="B186" s="5"/>
      <c r="C186" s="5"/>
      <c r="D186" s="7" t="str">
        <f aca="false">IF(C186="","",IFERROR(INDEX(Listas!$B$2:$B$14,MATCH(C186,Categorias,0)),""))</f>
        <v/>
      </c>
      <c r="E186" s="14"/>
      <c r="F186" s="7" t="str">
        <f aca="false">IF(C186="","",IFERROR(INDEX(Listas!$C$2:$C$14,MATCH(C186,Categorias,0)),""))</f>
        <v/>
      </c>
      <c r="G186" s="5"/>
    </row>
    <row r="187" customFormat="false" ht="15" hidden="false" customHeight="false" outlineLevel="0" collapsed="false">
      <c r="A187" s="12"/>
      <c r="B187" s="5"/>
      <c r="C187" s="5"/>
      <c r="D187" s="7" t="str">
        <f aca="false">IF(C187="","",IFERROR(INDEX(Listas!$B$2:$B$14,MATCH(C187,Categorias,0)),""))</f>
        <v/>
      </c>
      <c r="E187" s="14"/>
      <c r="F187" s="7" t="str">
        <f aca="false">IF(C187="","",IFERROR(INDEX(Listas!$C$2:$C$14,MATCH(C187,Categorias,0)),""))</f>
        <v/>
      </c>
      <c r="G187" s="5"/>
    </row>
    <row r="188" customFormat="false" ht="15" hidden="false" customHeight="false" outlineLevel="0" collapsed="false">
      <c r="A188" s="12"/>
      <c r="B188" s="5"/>
      <c r="C188" s="5"/>
      <c r="D188" s="7" t="str">
        <f aca="false">IF(C188="","",IFERROR(INDEX(Listas!$B$2:$B$14,MATCH(C188,Categorias,0)),""))</f>
        <v/>
      </c>
      <c r="E188" s="14"/>
      <c r="F188" s="7" t="str">
        <f aca="false">IF(C188="","",IFERROR(INDEX(Listas!$C$2:$C$14,MATCH(C188,Categorias,0)),""))</f>
        <v/>
      </c>
      <c r="G188" s="5"/>
    </row>
    <row r="189" customFormat="false" ht="15" hidden="false" customHeight="false" outlineLevel="0" collapsed="false">
      <c r="A189" s="12"/>
      <c r="B189" s="5"/>
      <c r="C189" s="5"/>
      <c r="D189" s="7" t="str">
        <f aca="false">IF(C189="","",IFERROR(INDEX(Listas!$B$2:$B$14,MATCH(C189,Categorias,0)),""))</f>
        <v/>
      </c>
      <c r="E189" s="14"/>
      <c r="F189" s="7" t="str">
        <f aca="false">IF(C189="","",IFERROR(INDEX(Listas!$C$2:$C$14,MATCH(C189,Categorias,0)),""))</f>
        <v/>
      </c>
      <c r="G189" s="5"/>
    </row>
    <row r="190" customFormat="false" ht="15" hidden="false" customHeight="false" outlineLevel="0" collapsed="false">
      <c r="A190" s="12"/>
      <c r="B190" s="5"/>
      <c r="C190" s="5"/>
      <c r="D190" s="7" t="str">
        <f aca="false">IF(C190="","",IFERROR(INDEX(Listas!$B$2:$B$14,MATCH(C190,Categorias,0)),""))</f>
        <v/>
      </c>
      <c r="E190" s="14"/>
      <c r="F190" s="7" t="str">
        <f aca="false">IF(C190="","",IFERROR(INDEX(Listas!$C$2:$C$14,MATCH(C190,Categorias,0)),""))</f>
        <v/>
      </c>
      <c r="G190" s="5"/>
    </row>
    <row r="191" customFormat="false" ht="15" hidden="false" customHeight="false" outlineLevel="0" collapsed="false">
      <c r="A191" s="12"/>
      <c r="B191" s="5"/>
      <c r="C191" s="5"/>
      <c r="D191" s="7" t="str">
        <f aca="false">IF(C191="","",IFERROR(INDEX(Listas!$B$2:$B$14,MATCH(C191,Categorias,0)),""))</f>
        <v/>
      </c>
      <c r="E191" s="14"/>
      <c r="F191" s="7" t="str">
        <f aca="false">IF(C191="","",IFERROR(INDEX(Listas!$C$2:$C$14,MATCH(C191,Categorias,0)),""))</f>
        <v/>
      </c>
      <c r="G191" s="5"/>
    </row>
    <row r="192" customFormat="false" ht="15" hidden="false" customHeight="false" outlineLevel="0" collapsed="false">
      <c r="A192" s="12"/>
      <c r="B192" s="5"/>
      <c r="C192" s="5"/>
      <c r="D192" s="7" t="str">
        <f aca="false">IF(C192="","",IFERROR(INDEX(Listas!$B$2:$B$14,MATCH(C192,Categorias,0)),""))</f>
        <v/>
      </c>
      <c r="E192" s="14"/>
      <c r="F192" s="7" t="str">
        <f aca="false">IF(C192="","",IFERROR(INDEX(Listas!$C$2:$C$14,MATCH(C192,Categorias,0)),""))</f>
        <v/>
      </c>
      <c r="G192" s="5"/>
    </row>
    <row r="193" customFormat="false" ht="15" hidden="false" customHeight="false" outlineLevel="0" collapsed="false">
      <c r="A193" s="12"/>
      <c r="B193" s="5"/>
      <c r="C193" s="5"/>
      <c r="D193" s="7" t="str">
        <f aca="false">IF(C193="","",IFERROR(INDEX(Listas!$B$2:$B$14,MATCH(C193,Categorias,0)),""))</f>
        <v/>
      </c>
      <c r="E193" s="14"/>
      <c r="F193" s="7" t="str">
        <f aca="false">IF(C193="","",IFERROR(INDEX(Listas!$C$2:$C$14,MATCH(C193,Categorias,0)),""))</f>
        <v/>
      </c>
      <c r="G193" s="5"/>
    </row>
    <row r="194" customFormat="false" ht="15" hidden="false" customHeight="false" outlineLevel="0" collapsed="false">
      <c r="A194" s="12"/>
      <c r="B194" s="5"/>
      <c r="C194" s="5"/>
      <c r="D194" s="7" t="str">
        <f aca="false">IF(C194="","",IFERROR(INDEX(Listas!$B$2:$B$14,MATCH(C194,Categorias,0)),""))</f>
        <v/>
      </c>
      <c r="E194" s="14"/>
      <c r="F194" s="7" t="str">
        <f aca="false">IF(C194="","",IFERROR(INDEX(Listas!$C$2:$C$14,MATCH(C194,Categorias,0)),""))</f>
        <v/>
      </c>
      <c r="G194" s="5"/>
    </row>
    <row r="195" customFormat="false" ht="15" hidden="false" customHeight="false" outlineLevel="0" collapsed="false">
      <c r="A195" s="12"/>
      <c r="B195" s="5"/>
      <c r="C195" s="5"/>
      <c r="D195" s="7" t="str">
        <f aca="false">IF(C195="","",IFERROR(INDEX(Listas!$B$2:$B$14,MATCH(C195,Categorias,0)),""))</f>
        <v/>
      </c>
      <c r="E195" s="14"/>
      <c r="F195" s="7" t="str">
        <f aca="false">IF(C195="","",IFERROR(INDEX(Listas!$C$2:$C$14,MATCH(C195,Categorias,0)),""))</f>
        <v/>
      </c>
      <c r="G195" s="5"/>
    </row>
    <row r="196" customFormat="false" ht="15" hidden="false" customHeight="false" outlineLevel="0" collapsed="false">
      <c r="A196" s="12"/>
      <c r="B196" s="5"/>
      <c r="C196" s="5"/>
      <c r="D196" s="7" t="str">
        <f aca="false">IF(C196="","",IFERROR(INDEX(Listas!$B$2:$B$14,MATCH(C196,Categorias,0)),""))</f>
        <v/>
      </c>
      <c r="E196" s="14"/>
      <c r="F196" s="7" t="str">
        <f aca="false">IF(C196="","",IFERROR(INDEX(Listas!$C$2:$C$14,MATCH(C196,Categorias,0)),""))</f>
        <v/>
      </c>
      <c r="G196" s="5"/>
    </row>
    <row r="197" customFormat="false" ht="15" hidden="false" customHeight="false" outlineLevel="0" collapsed="false">
      <c r="A197" s="12"/>
      <c r="B197" s="5"/>
      <c r="C197" s="5"/>
      <c r="D197" s="7" t="str">
        <f aca="false">IF(C197="","",IFERROR(INDEX(Listas!$B$2:$B$14,MATCH(C197,Categorias,0)),""))</f>
        <v/>
      </c>
      <c r="E197" s="14"/>
      <c r="F197" s="7" t="str">
        <f aca="false">IF(C197="","",IFERROR(INDEX(Listas!$C$2:$C$14,MATCH(C197,Categorias,0)),""))</f>
        <v/>
      </c>
      <c r="G197" s="5"/>
    </row>
    <row r="198" customFormat="false" ht="15" hidden="false" customHeight="false" outlineLevel="0" collapsed="false">
      <c r="A198" s="12"/>
      <c r="B198" s="5"/>
      <c r="C198" s="5"/>
      <c r="D198" s="7" t="str">
        <f aca="false">IF(C198="","",IFERROR(INDEX(Listas!$B$2:$B$14,MATCH(C198,Categorias,0)),""))</f>
        <v/>
      </c>
      <c r="E198" s="14"/>
      <c r="F198" s="7" t="str">
        <f aca="false">IF(C198="","",IFERROR(INDEX(Listas!$C$2:$C$14,MATCH(C198,Categorias,0)),""))</f>
        <v/>
      </c>
      <c r="G198" s="5"/>
    </row>
    <row r="199" customFormat="false" ht="15" hidden="false" customHeight="false" outlineLevel="0" collapsed="false">
      <c r="A199" s="12"/>
      <c r="B199" s="5"/>
      <c r="C199" s="5"/>
      <c r="D199" s="7" t="str">
        <f aca="false">IF(C199="","",IFERROR(INDEX(Listas!$B$2:$B$14,MATCH(C199,Categorias,0)),""))</f>
        <v/>
      </c>
      <c r="E199" s="14"/>
      <c r="F199" s="7" t="str">
        <f aca="false">IF(C199="","",IFERROR(INDEX(Listas!$C$2:$C$14,MATCH(C199,Categorias,0)),""))</f>
        <v/>
      </c>
      <c r="G199" s="5"/>
    </row>
    <row r="200" customFormat="false" ht="15" hidden="false" customHeight="false" outlineLevel="0" collapsed="false">
      <c r="A200" s="12"/>
      <c r="B200" s="5"/>
      <c r="C200" s="5"/>
      <c r="D200" s="7" t="str">
        <f aca="false">IF(C200="","",IFERROR(INDEX(Listas!$B$2:$B$14,MATCH(C200,Categorias,0)),""))</f>
        <v/>
      </c>
      <c r="E200" s="14"/>
      <c r="F200" s="7" t="str">
        <f aca="false">IF(C200="","",IFERROR(INDEX(Listas!$C$2:$C$14,MATCH(C200,Categorias,0)),""))</f>
        <v/>
      </c>
      <c r="G200" s="5"/>
    </row>
    <row r="201" customFormat="false" ht="15" hidden="false" customHeight="false" outlineLevel="0" collapsed="false">
      <c r="A201" s="12"/>
      <c r="B201" s="5"/>
      <c r="C201" s="5"/>
      <c r="D201" s="7" t="str">
        <f aca="false">IF(C201="","",IFERROR(INDEX(Listas!$B$2:$B$14,MATCH(C201,Categorias,0)),""))</f>
        <v/>
      </c>
      <c r="E201" s="14"/>
      <c r="F201" s="7" t="str">
        <f aca="false">IF(C201="","",IFERROR(INDEX(Listas!$C$2:$C$14,MATCH(C201,Categorias,0)),""))</f>
        <v/>
      </c>
      <c r="G201" s="5"/>
    </row>
    <row r="202" customFormat="false" ht="15" hidden="false" customHeight="false" outlineLevel="0" collapsed="false">
      <c r="A202" s="12"/>
      <c r="B202" s="5"/>
      <c r="C202" s="5"/>
      <c r="D202" s="7" t="str">
        <f aca="false">IF(C202="","",IFERROR(INDEX(Listas!$B$2:$B$14,MATCH(C202,Categorias,0)),""))</f>
        <v/>
      </c>
      <c r="E202" s="14"/>
      <c r="F202" s="7" t="str">
        <f aca="false">IF(C202="","",IFERROR(INDEX(Listas!$C$2:$C$14,MATCH(C202,Categorias,0)),""))</f>
        <v/>
      </c>
      <c r="G202" s="5"/>
    </row>
    <row r="203" customFormat="false" ht="15" hidden="false" customHeight="false" outlineLevel="0" collapsed="false">
      <c r="A203" s="12"/>
      <c r="B203" s="5"/>
      <c r="C203" s="5"/>
      <c r="D203" s="7" t="str">
        <f aca="false">IF(C203="","",IFERROR(INDEX(Listas!$B$2:$B$14,MATCH(C203,Categorias,0)),""))</f>
        <v/>
      </c>
      <c r="E203" s="14"/>
      <c r="F203" s="7" t="str">
        <f aca="false">IF(C203="","",IFERROR(INDEX(Listas!$C$2:$C$14,MATCH(C203,Categorias,0)),""))</f>
        <v/>
      </c>
      <c r="G203" s="5"/>
    </row>
    <row r="204" customFormat="false" ht="15" hidden="false" customHeight="false" outlineLevel="0" collapsed="false">
      <c r="A204" s="12"/>
      <c r="B204" s="5"/>
      <c r="C204" s="5"/>
      <c r="D204" s="7" t="str">
        <f aca="false">IF(C204="","",IFERROR(INDEX(Listas!$B$2:$B$14,MATCH(C204,Categorias,0)),""))</f>
        <v/>
      </c>
      <c r="E204" s="14"/>
      <c r="F204" s="7" t="str">
        <f aca="false">IF(C204="","",IFERROR(INDEX(Listas!$C$2:$C$14,MATCH(C204,Categorias,0)),""))</f>
        <v/>
      </c>
      <c r="G204" s="5"/>
    </row>
    <row r="205" customFormat="false" ht="15" hidden="false" customHeight="false" outlineLevel="0" collapsed="false">
      <c r="A205" s="12"/>
      <c r="B205" s="5"/>
      <c r="C205" s="5"/>
      <c r="D205" s="7" t="str">
        <f aca="false">IF(C205="","",IFERROR(INDEX(Listas!$B$2:$B$14,MATCH(C205,Categorias,0)),""))</f>
        <v/>
      </c>
      <c r="E205" s="14"/>
      <c r="F205" s="7" t="str">
        <f aca="false">IF(C205="","",IFERROR(INDEX(Listas!$C$2:$C$14,MATCH(C205,Categorias,0)),""))</f>
        <v/>
      </c>
      <c r="G205" s="5"/>
    </row>
    <row r="206" customFormat="false" ht="15" hidden="false" customHeight="false" outlineLevel="0" collapsed="false">
      <c r="A206" s="12"/>
      <c r="B206" s="5"/>
      <c r="C206" s="5"/>
      <c r="D206" s="7" t="str">
        <f aca="false">IF(C206="","",IFERROR(INDEX(Listas!$B$2:$B$14,MATCH(C206,Categorias,0)),""))</f>
        <v/>
      </c>
      <c r="E206" s="14"/>
      <c r="F206" s="7" t="str">
        <f aca="false">IF(C206="","",IFERROR(INDEX(Listas!$C$2:$C$14,MATCH(C206,Categorias,0)),""))</f>
        <v/>
      </c>
      <c r="G206" s="5"/>
    </row>
    <row r="207" customFormat="false" ht="15" hidden="false" customHeight="false" outlineLevel="0" collapsed="false">
      <c r="A207" s="12"/>
      <c r="B207" s="5"/>
      <c r="C207" s="5"/>
      <c r="D207" s="7" t="str">
        <f aca="false">IF(C207="","",IFERROR(INDEX(Listas!$B$2:$B$14,MATCH(C207,Categorias,0)),""))</f>
        <v/>
      </c>
      <c r="E207" s="14"/>
      <c r="F207" s="7" t="str">
        <f aca="false">IF(C207="","",IFERROR(INDEX(Listas!$C$2:$C$14,MATCH(C207,Categorias,0)),""))</f>
        <v/>
      </c>
      <c r="G207" s="5"/>
    </row>
    <row r="208" customFormat="false" ht="15" hidden="false" customHeight="false" outlineLevel="0" collapsed="false">
      <c r="A208" s="12"/>
      <c r="B208" s="5"/>
      <c r="C208" s="5"/>
      <c r="D208" s="7" t="str">
        <f aca="false">IF(C208="","",IFERROR(INDEX(Listas!$B$2:$B$14,MATCH(C208,Categorias,0)),""))</f>
        <v/>
      </c>
      <c r="E208" s="14"/>
      <c r="F208" s="7" t="str">
        <f aca="false">IF(C208="","",IFERROR(INDEX(Listas!$C$2:$C$14,MATCH(C208,Categorias,0)),""))</f>
        <v/>
      </c>
      <c r="G208" s="5"/>
    </row>
    <row r="209" customFormat="false" ht="15" hidden="false" customHeight="false" outlineLevel="0" collapsed="false">
      <c r="A209" s="12"/>
      <c r="B209" s="5"/>
      <c r="C209" s="5"/>
      <c r="D209" s="7" t="str">
        <f aca="false">IF(C209="","",IFERROR(INDEX(Listas!$B$2:$B$14,MATCH(C209,Categorias,0)),""))</f>
        <v/>
      </c>
      <c r="E209" s="14"/>
      <c r="F209" s="7" t="str">
        <f aca="false">IF(C209="","",IFERROR(INDEX(Listas!$C$2:$C$14,MATCH(C209,Categorias,0)),""))</f>
        <v/>
      </c>
      <c r="G209" s="5"/>
    </row>
    <row r="210" customFormat="false" ht="15" hidden="false" customHeight="false" outlineLevel="0" collapsed="false">
      <c r="A210" s="12"/>
      <c r="B210" s="5"/>
      <c r="C210" s="5"/>
      <c r="D210" s="7" t="str">
        <f aca="false">IF(C210="","",IFERROR(INDEX(Listas!$B$2:$B$14,MATCH(C210,Categorias,0)),""))</f>
        <v/>
      </c>
      <c r="E210" s="14"/>
      <c r="F210" s="7" t="str">
        <f aca="false">IF(C210="","",IFERROR(INDEX(Listas!$C$2:$C$14,MATCH(C210,Categorias,0)),""))</f>
        <v/>
      </c>
      <c r="G210" s="5"/>
    </row>
    <row r="211" customFormat="false" ht="15" hidden="false" customHeight="false" outlineLevel="0" collapsed="false">
      <c r="A211" s="12"/>
      <c r="B211" s="5"/>
      <c r="C211" s="5"/>
      <c r="D211" s="7" t="str">
        <f aca="false">IF(C211="","",IFERROR(INDEX(Listas!$B$2:$B$14,MATCH(C211,Categorias,0)),""))</f>
        <v/>
      </c>
      <c r="E211" s="14"/>
      <c r="F211" s="7" t="str">
        <f aca="false">IF(C211="","",IFERROR(INDEX(Listas!$C$2:$C$14,MATCH(C211,Categorias,0)),""))</f>
        <v/>
      </c>
      <c r="G211" s="5"/>
    </row>
    <row r="212" customFormat="false" ht="15" hidden="false" customHeight="false" outlineLevel="0" collapsed="false">
      <c r="A212" s="12"/>
      <c r="B212" s="5"/>
      <c r="C212" s="5"/>
      <c r="D212" s="7" t="str">
        <f aca="false">IF(C212="","",IFERROR(INDEX(Listas!$B$2:$B$14,MATCH(C212,Categorias,0)),""))</f>
        <v/>
      </c>
      <c r="E212" s="14"/>
      <c r="F212" s="7" t="str">
        <f aca="false">IF(C212="","",IFERROR(INDEX(Listas!$C$2:$C$14,MATCH(C212,Categorias,0)),""))</f>
        <v/>
      </c>
      <c r="G212" s="5"/>
    </row>
    <row r="213" customFormat="false" ht="15" hidden="false" customHeight="false" outlineLevel="0" collapsed="false">
      <c r="A213" s="12"/>
      <c r="B213" s="5"/>
      <c r="C213" s="5"/>
      <c r="D213" s="7" t="str">
        <f aca="false">IF(C213="","",IFERROR(INDEX(Listas!$B$2:$B$14,MATCH(C213,Categorias,0)),""))</f>
        <v/>
      </c>
      <c r="E213" s="14"/>
      <c r="F213" s="7" t="str">
        <f aca="false">IF(C213="","",IFERROR(INDEX(Listas!$C$2:$C$14,MATCH(C213,Categorias,0)),""))</f>
        <v/>
      </c>
      <c r="G213" s="5"/>
    </row>
    <row r="214" customFormat="false" ht="15" hidden="false" customHeight="false" outlineLevel="0" collapsed="false">
      <c r="A214" s="12"/>
      <c r="B214" s="5"/>
      <c r="C214" s="5"/>
      <c r="D214" s="7" t="str">
        <f aca="false">IF(C214="","",IFERROR(INDEX(Listas!$B$2:$B$14,MATCH(C214,Categorias,0)),""))</f>
        <v/>
      </c>
      <c r="E214" s="14"/>
      <c r="F214" s="7" t="str">
        <f aca="false">IF(C214="","",IFERROR(INDEX(Listas!$C$2:$C$14,MATCH(C214,Categorias,0)),""))</f>
        <v/>
      </c>
      <c r="G214" s="5"/>
    </row>
    <row r="215" customFormat="false" ht="15" hidden="false" customHeight="false" outlineLevel="0" collapsed="false">
      <c r="A215" s="12"/>
      <c r="B215" s="5"/>
      <c r="C215" s="5"/>
      <c r="D215" s="7" t="str">
        <f aca="false">IF(C215="","",IFERROR(INDEX(Listas!$B$2:$B$14,MATCH(C215,Categorias,0)),""))</f>
        <v/>
      </c>
      <c r="E215" s="14"/>
      <c r="F215" s="7" t="str">
        <f aca="false">IF(C215="","",IFERROR(INDEX(Listas!$C$2:$C$14,MATCH(C215,Categorias,0)),""))</f>
        <v/>
      </c>
      <c r="G215" s="5"/>
    </row>
    <row r="216" customFormat="false" ht="15" hidden="false" customHeight="false" outlineLevel="0" collapsed="false">
      <c r="A216" s="12"/>
      <c r="B216" s="5"/>
      <c r="C216" s="5"/>
      <c r="D216" s="7" t="str">
        <f aca="false">IF(C216="","",IFERROR(INDEX(Listas!$B$2:$B$14,MATCH(C216,Categorias,0)),""))</f>
        <v/>
      </c>
      <c r="E216" s="14"/>
      <c r="F216" s="7" t="str">
        <f aca="false">IF(C216="","",IFERROR(INDEX(Listas!$C$2:$C$14,MATCH(C216,Categorias,0)),""))</f>
        <v/>
      </c>
      <c r="G216" s="5"/>
    </row>
    <row r="217" customFormat="false" ht="15" hidden="false" customHeight="false" outlineLevel="0" collapsed="false">
      <c r="A217" s="12"/>
      <c r="B217" s="5"/>
      <c r="C217" s="5"/>
      <c r="D217" s="7" t="str">
        <f aca="false">IF(C217="","",IFERROR(INDEX(Listas!$B$2:$B$14,MATCH(C217,Categorias,0)),""))</f>
        <v/>
      </c>
      <c r="E217" s="14"/>
      <c r="F217" s="7" t="str">
        <f aca="false">IF(C217="","",IFERROR(INDEX(Listas!$C$2:$C$14,MATCH(C217,Categorias,0)),""))</f>
        <v/>
      </c>
      <c r="G217" s="5"/>
    </row>
    <row r="218" customFormat="false" ht="15" hidden="false" customHeight="false" outlineLevel="0" collapsed="false">
      <c r="A218" s="12"/>
      <c r="B218" s="5"/>
      <c r="C218" s="5"/>
      <c r="D218" s="7" t="str">
        <f aca="false">IF(C218="","",IFERROR(INDEX(Listas!$B$2:$B$14,MATCH(C218,Categorias,0)),""))</f>
        <v/>
      </c>
      <c r="E218" s="14"/>
      <c r="F218" s="7" t="str">
        <f aca="false">IF(C218="","",IFERROR(INDEX(Listas!$C$2:$C$14,MATCH(C218,Categorias,0)),""))</f>
        <v/>
      </c>
      <c r="G218" s="5"/>
    </row>
    <row r="219" customFormat="false" ht="15" hidden="false" customHeight="false" outlineLevel="0" collapsed="false">
      <c r="A219" s="12"/>
      <c r="B219" s="5"/>
      <c r="C219" s="5"/>
      <c r="D219" s="7" t="str">
        <f aca="false">IF(C219="","",IFERROR(INDEX(Listas!$B$2:$B$14,MATCH(C219,Categorias,0)),""))</f>
        <v/>
      </c>
      <c r="E219" s="14"/>
      <c r="F219" s="7" t="str">
        <f aca="false">IF(C219="","",IFERROR(INDEX(Listas!$C$2:$C$14,MATCH(C219,Categorias,0)),""))</f>
        <v/>
      </c>
      <c r="G219" s="5"/>
    </row>
    <row r="220" customFormat="false" ht="15" hidden="false" customHeight="false" outlineLevel="0" collapsed="false">
      <c r="A220" s="12"/>
      <c r="B220" s="5"/>
      <c r="C220" s="5"/>
      <c r="D220" s="7" t="str">
        <f aca="false">IF(C220="","",IFERROR(INDEX(Listas!$B$2:$B$14,MATCH(C220,Categorias,0)),""))</f>
        <v/>
      </c>
      <c r="E220" s="14"/>
      <c r="F220" s="7" t="str">
        <f aca="false">IF(C220="","",IFERROR(INDEX(Listas!$C$2:$C$14,MATCH(C220,Categorias,0)),""))</f>
        <v/>
      </c>
      <c r="G220" s="5"/>
    </row>
    <row r="221" customFormat="false" ht="15" hidden="false" customHeight="false" outlineLevel="0" collapsed="false">
      <c r="A221" s="12"/>
      <c r="B221" s="5"/>
      <c r="C221" s="5"/>
      <c r="D221" s="7" t="str">
        <f aca="false">IF(C221="","",IFERROR(INDEX(Listas!$B$2:$B$14,MATCH(C221,Categorias,0)),""))</f>
        <v/>
      </c>
      <c r="E221" s="14"/>
      <c r="F221" s="7" t="str">
        <f aca="false">IF(C221="","",IFERROR(INDEX(Listas!$C$2:$C$14,MATCH(C221,Categorias,0)),""))</f>
        <v/>
      </c>
      <c r="G221" s="5"/>
    </row>
    <row r="222" customFormat="false" ht="15" hidden="false" customHeight="false" outlineLevel="0" collapsed="false">
      <c r="A222" s="12"/>
      <c r="B222" s="5"/>
      <c r="C222" s="5"/>
      <c r="D222" s="7" t="str">
        <f aca="false">IF(C222="","",IFERROR(INDEX(Listas!$B$2:$B$14,MATCH(C222,Categorias,0)),""))</f>
        <v/>
      </c>
      <c r="E222" s="14"/>
      <c r="F222" s="7" t="str">
        <f aca="false">IF(C222="","",IFERROR(INDEX(Listas!$C$2:$C$14,MATCH(C222,Categorias,0)),""))</f>
        <v/>
      </c>
      <c r="G222" s="5"/>
    </row>
    <row r="223" customFormat="false" ht="15" hidden="false" customHeight="false" outlineLevel="0" collapsed="false">
      <c r="A223" s="12"/>
      <c r="B223" s="5"/>
      <c r="C223" s="5"/>
      <c r="D223" s="7" t="str">
        <f aca="false">IF(C223="","",IFERROR(INDEX(Listas!$B$2:$B$14,MATCH(C223,Categorias,0)),""))</f>
        <v/>
      </c>
      <c r="E223" s="14"/>
      <c r="F223" s="7" t="str">
        <f aca="false">IF(C223="","",IFERROR(INDEX(Listas!$C$2:$C$14,MATCH(C223,Categorias,0)),""))</f>
        <v/>
      </c>
      <c r="G223" s="5"/>
    </row>
    <row r="224" customFormat="false" ht="15" hidden="false" customHeight="false" outlineLevel="0" collapsed="false">
      <c r="A224" s="12"/>
      <c r="B224" s="5"/>
      <c r="C224" s="5"/>
      <c r="D224" s="7" t="str">
        <f aca="false">IF(C224="","",IFERROR(INDEX(Listas!$B$2:$B$14,MATCH(C224,Categorias,0)),""))</f>
        <v/>
      </c>
      <c r="E224" s="14"/>
      <c r="F224" s="7" t="str">
        <f aca="false">IF(C224="","",IFERROR(INDEX(Listas!$C$2:$C$14,MATCH(C224,Categorias,0)),""))</f>
        <v/>
      </c>
      <c r="G224" s="5"/>
    </row>
    <row r="225" customFormat="false" ht="15" hidden="false" customHeight="false" outlineLevel="0" collapsed="false">
      <c r="A225" s="12"/>
      <c r="B225" s="5"/>
      <c r="C225" s="5"/>
      <c r="D225" s="7" t="str">
        <f aca="false">IF(C225="","",IFERROR(INDEX(Listas!$B$2:$B$14,MATCH(C225,Categorias,0)),""))</f>
        <v/>
      </c>
      <c r="E225" s="14"/>
      <c r="F225" s="7" t="str">
        <f aca="false">IF(C225="","",IFERROR(INDEX(Listas!$C$2:$C$14,MATCH(C225,Categorias,0)),""))</f>
        <v/>
      </c>
      <c r="G225" s="5"/>
    </row>
    <row r="226" customFormat="false" ht="15" hidden="false" customHeight="false" outlineLevel="0" collapsed="false">
      <c r="A226" s="12"/>
      <c r="B226" s="5"/>
      <c r="C226" s="5"/>
      <c r="D226" s="7" t="str">
        <f aca="false">IF(C226="","",IFERROR(INDEX(Listas!$B$2:$B$14,MATCH(C226,Categorias,0)),""))</f>
        <v/>
      </c>
      <c r="E226" s="14"/>
      <c r="F226" s="7" t="str">
        <f aca="false">IF(C226="","",IFERROR(INDEX(Listas!$C$2:$C$14,MATCH(C226,Categorias,0)),""))</f>
        <v/>
      </c>
      <c r="G226" s="5"/>
    </row>
    <row r="227" customFormat="false" ht="15" hidden="false" customHeight="false" outlineLevel="0" collapsed="false">
      <c r="A227" s="12"/>
      <c r="B227" s="5"/>
      <c r="C227" s="5"/>
      <c r="D227" s="7" t="str">
        <f aca="false">IF(C227="","",IFERROR(INDEX(Listas!$B$2:$B$14,MATCH(C227,Categorias,0)),""))</f>
        <v/>
      </c>
      <c r="E227" s="14"/>
      <c r="F227" s="7" t="str">
        <f aca="false">IF(C227="","",IFERROR(INDEX(Listas!$C$2:$C$14,MATCH(C227,Categorias,0)),""))</f>
        <v/>
      </c>
      <c r="G227" s="5"/>
    </row>
    <row r="228" customFormat="false" ht="15" hidden="false" customHeight="false" outlineLevel="0" collapsed="false">
      <c r="A228" s="12"/>
      <c r="B228" s="5"/>
      <c r="C228" s="5"/>
      <c r="D228" s="7" t="str">
        <f aca="false">IF(C228="","",IFERROR(INDEX(Listas!$B$2:$B$14,MATCH(C228,Categorias,0)),""))</f>
        <v/>
      </c>
      <c r="E228" s="14"/>
      <c r="F228" s="7" t="str">
        <f aca="false">IF(C228="","",IFERROR(INDEX(Listas!$C$2:$C$14,MATCH(C228,Categorias,0)),""))</f>
        <v/>
      </c>
      <c r="G228" s="5"/>
    </row>
    <row r="229" customFormat="false" ht="15" hidden="false" customHeight="false" outlineLevel="0" collapsed="false">
      <c r="A229" s="12"/>
      <c r="B229" s="5"/>
      <c r="C229" s="5"/>
      <c r="D229" s="7" t="str">
        <f aca="false">IF(C229="","",IFERROR(INDEX(Listas!$B$2:$B$14,MATCH(C229,Categorias,0)),""))</f>
        <v/>
      </c>
      <c r="E229" s="14"/>
      <c r="F229" s="7" t="str">
        <f aca="false">IF(C229="","",IFERROR(INDEX(Listas!$C$2:$C$14,MATCH(C229,Categorias,0)),""))</f>
        <v/>
      </c>
      <c r="G229" s="5"/>
    </row>
    <row r="230" customFormat="false" ht="15" hidden="false" customHeight="false" outlineLevel="0" collapsed="false">
      <c r="A230" s="12"/>
      <c r="B230" s="5"/>
      <c r="C230" s="5"/>
      <c r="D230" s="7" t="str">
        <f aca="false">IF(C230="","",IFERROR(INDEX(Listas!$B$2:$B$14,MATCH(C230,Categorias,0)),""))</f>
        <v/>
      </c>
      <c r="E230" s="14"/>
      <c r="F230" s="7" t="str">
        <f aca="false">IF(C230="","",IFERROR(INDEX(Listas!$C$2:$C$14,MATCH(C230,Categorias,0)),""))</f>
        <v/>
      </c>
      <c r="G230" s="5"/>
    </row>
    <row r="231" customFormat="false" ht="15" hidden="false" customHeight="false" outlineLevel="0" collapsed="false">
      <c r="A231" s="12"/>
      <c r="B231" s="5"/>
      <c r="C231" s="5"/>
      <c r="D231" s="7" t="str">
        <f aca="false">IF(C231="","",IFERROR(INDEX(Listas!$B$2:$B$14,MATCH(C231,Categorias,0)),""))</f>
        <v/>
      </c>
      <c r="E231" s="14"/>
      <c r="F231" s="7" t="str">
        <f aca="false">IF(C231="","",IFERROR(INDEX(Listas!$C$2:$C$14,MATCH(C231,Categorias,0)),""))</f>
        <v/>
      </c>
      <c r="G231" s="5"/>
    </row>
    <row r="232" customFormat="false" ht="15" hidden="false" customHeight="false" outlineLevel="0" collapsed="false">
      <c r="A232" s="12"/>
      <c r="B232" s="5"/>
      <c r="C232" s="5"/>
      <c r="D232" s="7" t="str">
        <f aca="false">IF(C232="","",IFERROR(INDEX(Listas!$B$2:$B$14,MATCH(C232,Categorias,0)),""))</f>
        <v/>
      </c>
      <c r="E232" s="14"/>
      <c r="F232" s="7" t="str">
        <f aca="false">IF(C232="","",IFERROR(INDEX(Listas!$C$2:$C$14,MATCH(C232,Categorias,0)),""))</f>
        <v/>
      </c>
      <c r="G232" s="5"/>
    </row>
    <row r="233" customFormat="false" ht="15" hidden="false" customHeight="false" outlineLevel="0" collapsed="false">
      <c r="A233" s="12"/>
      <c r="B233" s="5"/>
      <c r="C233" s="5"/>
      <c r="D233" s="7" t="str">
        <f aca="false">IF(C233="","",IFERROR(INDEX(Listas!$B$2:$B$14,MATCH(C233,Categorias,0)),""))</f>
        <v/>
      </c>
      <c r="E233" s="14"/>
      <c r="F233" s="7" t="str">
        <f aca="false">IF(C233="","",IFERROR(INDEX(Listas!$C$2:$C$14,MATCH(C233,Categorias,0)),""))</f>
        <v/>
      </c>
      <c r="G233" s="5"/>
    </row>
    <row r="234" customFormat="false" ht="15" hidden="false" customHeight="false" outlineLevel="0" collapsed="false">
      <c r="A234" s="12"/>
      <c r="B234" s="5"/>
      <c r="C234" s="5"/>
      <c r="D234" s="7" t="str">
        <f aca="false">IF(C234="","",IFERROR(INDEX(Listas!$B$2:$B$14,MATCH(C234,Categorias,0)),""))</f>
        <v/>
      </c>
      <c r="E234" s="14"/>
      <c r="F234" s="7" t="str">
        <f aca="false">IF(C234="","",IFERROR(INDEX(Listas!$C$2:$C$14,MATCH(C234,Categorias,0)),""))</f>
        <v/>
      </c>
      <c r="G234" s="5"/>
    </row>
    <row r="235" customFormat="false" ht="15" hidden="false" customHeight="false" outlineLevel="0" collapsed="false">
      <c r="A235" s="12"/>
      <c r="B235" s="5"/>
      <c r="C235" s="5"/>
      <c r="D235" s="7" t="str">
        <f aca="false">IF(C235="","",IFERROR(INDEX(Listas!$B$2:$B$14,MATCH(C235,Categorias,0)),""))</f>
        <v/>
      </c>
      <c r="E235" s="14"/>
      <c r="F235" s="7" t="str">
        <f aca="false">IF(C235="","",IFERROR(INDEX(Listas!$C$2:$C$14,MATCH(C235,Categorias,0)),""))</f>
        <v/>
      </c>
      <c r="G235" s="5"/>
    </row>
    <row r="236" customFormat="false" ht="15" hidden="false" customHeight="false" outlineLevel="0" collapsed="false">
      <c r="A236" s="12"/>
      <c r="B236" s="5"/>
      <c r="C236" s="5"/>
      <c r="D236" s="7" t="str">
        <f aca="false">IF(C236="","",IFERROR(INDEX(Listas!$B$2:$B$14,MATCH(C236,Categorias,0)),""))</f>
        <v/>
      </c>
      <c r="E236" s="14"/>
      <c r="F236" s="7" t="str">
        <f aca="false">IF(C236="","",IFERROR(INDEX(Listas!$C$2:$C$14,MATCH(C236,Categorias,0)),""))</f>
        <v/>
      </c>
      <c r="G236" s="5"/>
    </row>
    <row r="237" customFormat="false" ht="15" hidden="false" customHeight="false" outlineLevel="0" collapsed="false">
      <c r="A237" s="12"/>
      <c r="B237" s="5"/>
      <c r="C237" s="5"/>
      <c r="D237" s="7" t="str">
        <f aca="false">IF(C237="","",IFERROR(INDEX(Listas!$B$2:$B$14,MATCH(C237,Categorias,0)),""))</f>
        <v/>
      </c>
      <c r="E237" s="14"/>
      <c r="F237" s="7" t="str">
        <f aca="false">IF(C237="","",IFERROR(INDEX(Listas!$C$2:$C$14,MATCH(C237,Categorias,0)),""))</f>
        <v/>
      </c>
      <c r="G237" s="5"/>
    </row>
    <row r="238" customFormat="false" ht="15" hidden="false" customHeight="false" outlineLevel="0" collapsed="false">
      <c r="A238" s="12"/>
      <c r="B238" s="5"/>
      <c r="C238" s="5"/>
      <c r="D238" s="7" t="str">
        <f aca="false">IF(C238="","",IFERROR(INDEX(Listas!$B$2:$B$14,MATCH(C238,Categorias,0)),""))</f>
        <v/>
      </c>
      <c r="E238" s="14"/>
      <c r="F238" s="7" t="str">
        <f aca="false">IF(C238="","",IFERROR(INDEX(Listas!$C$2:$C$14,MATCH(C238,Categorias,0)),""))</f>
        <v/>
      </c>
      <c r="G238" s="5"/>
    </row>
    <row r="239" customFormat="false" ht="15" hidden="false" customHeight="false" outlineLevel="0" collapsed="false">
      <c r="A239" s="12"/>
      <c r="B239" s="5"/>
      <c r="C239" s="5"/>
      <c r="D239" s="7" t="str">
        <f aca="false">IF(C239="","",IFERROR(INDEX(Listas!$B$2:$B$14,MATCH(C239,Categorias,0)),""))</f>
        <v/>
      </c>
      <c r="E239" s="14"/>
      <c r="F239" s="7" t="str">
        <f aca="false">IF(C239="","",IFERROR(INDEX(Listas!$C$2:$C$14,MATCH(C239,Categorias,0)),""))</f>
        <v/>
      </c>
      <c r="G239" s="5"/>
    </row>
    <row r="240" customFormat="false" ht="15" hidden="false" customHeight="false" outlineLevel="0" collapsed="false">
      <c r="A240" s="12"/>
      <c r="B240" s="5"/>
      <c r="C240" s="5"/>
      <c r="D240" s="7" t="str">
        <f aca="false">IF(C240="","",IFERROR(INDEX(Listas!$B$2:$B$14,MATCH(C240,Categorias,0)),""))</f>
        <v/>
      </c>
      <c r="E240" s="14"/>
      <c r="F240" s="7" t="str">
        <f aca="false">IF(C240="","",IFERROR(INDEX(Listas!$C$2:$C$14,MATCH(C240,Categorias,0)),""))</f>
        <v/>
      </c>
      <c r="G240" s="5"/>
    </row>
    <row r="241" customFormat="false" ht="15" hidden="false" customHeight="false" outlineLevel="0" collapsed="false">
      <c r="A241" s="12"/>
      <c r="B241" s="5"/>
      <c r="C241" s="5"/>
      <c r="D241" s="7" t="str">
        <f aca="false">IF(C241="","",IFERROR(INDEX(Listas!$B$2:$B$14,MATCH(C241,Categorias,0)),""))</f>
        <v/>
      </c>
      <c r="E241" s="14"/>
      <c r="F241" s="7" t="str">
        <f aca="false">IF(C241="","",IFERROR(INDEX(Listas!$C$2:$C$14,MATCH(C241,Categorias,0)),""))</f>
        <v/>
      </c>
      <c r="G241" s="5"/>
    </row>
    <row r="242" customFormat="false" ht="15" hidden="false" customHeight="false" outlineLevel="0" collapsed="false">
      <c r="A242" s="12"/>
      <c r="B242" s="5"/>
      <c r="C242" s="5"/>
      <c r="D242" s="7" t="str">
        <f aca="false">IF(C242="","",IFERROR(INDEX(Listas!$B$2:$B$14,MATCH(C242,Categorias,0)),""))</f>
        <v/>
      </c>
      <c r="E242" s="14"/>
      <c r="F242" s="7" t="str">
        <f aca="false">IF(C242="","",IFERROR(INDEX(Listas!$C$2:$C$14,MATCH(C242,Categorias,0)),""))</f>
        <v/>
      </c>
      <c r="G242" s="5"/>
    </row>
    <row r="243" customFormat="false" ht="15" hidden="false" customHeight="false" outlineLevel="0" collapsed="false">
      <c r="A243" s="12"/>
      <c r="B243" s="5"/>
      <c r="C243" s="5"/>
      <c r="D243" s="7" t="str">
        <f aca="false">IF(C243="","",IFERROR(INDEX(Listas!$B$2:$B$14,MATCH(C243,Categorias,0)),""))</f>
        <v/>
      </c>
      <c r="E243" s="14"/>
      <c r="F243" s="7" t="str">
        <f aca="false">IF(C243="","",IFERROR(INDEX(Listas!$C$2:$C$14,MATCH(C243,Categorias,0)),""))</f>
        <v/>
      </c>
      <c r="G243" s="5"/>
    </row>
    <row r="244" customFormat="false" ht="15" hidden="false" customHeight="false" outlineLevel="0" collapsed="false">
      <c r="A244" s="12"/>
      <c r="B244" s="5"/>
      <c r="C244" s="5"/>
      <c r="D244" s="7" t="str">
        <f aca="false">IF(C244="","",IFERROR(INDEX(Listas!$B$2:$B$14,MATCH(C244,Categorias,0)),""))</f>
        <v/>
      </c>
      <c r="E244" s="14"/>
      <c r="F244" s="7" t="str">
        <f aca="false">IF(C244="","",IFERROR(INDEX(Listas!$C$2:$C$14,MATCH(C244,Categorias,0)),""))</f>
        <v/>
      </c>
      <c r="G244" s="5"/>
    </row>
    <row r="245" customFormat="false" ht="15" hidden="false" customHeight="false" outlineLevel="0" collapsed="false">
      <c r="A245" s="12"/>
      <c r="B245" s="5"/>
      <c r="C245" s="5"/>
      <c r="D245" s="7" t="str">
        <f aca="false">IF(C245="","",IFERROR(INDEX(Listas!$B$2:$B$14,MATCH(C245,Categorias,0)),""))</f>
        <v/>
      </c>
      <c r="E245" s="14"/>
      <c r="F245" s="7" t="str">
        <f aca="false">IF(C245="","",IFERROR(INDEX(Listas!$C$2:$C$14,MATCH(C245,Categorias,0)),""))</f>
        <v/>
      </c>
      <c r="G245" s="5"/>
    </row>
    <row r="246" customFormat="false" ht="15" hidden="false" customHeight="false" outlineLevel="0" collapsed="false">
      <c r="A246" s="12"/>
      <c r="B246" s="5"/>
      <c r="C246" s="5"/>
      <c r="D246" s="7" t="str">
        <f aca="false">IF(C246="","",IFERROR(INDEX(Listas!$B$2:$B$14,MATCH(C246,Categorias,0)),""))</f>
        <v/>
      </c>
      <c r="E246" s="14"/>
      <c r="F246" s="7" t="str">
        <f aca="false">IF(C246="","",IFERROR(INDEX(Listas!$C$2:$C$14,MATCH(C246,Categorias,0)),""))</f>
        <v/>
      </c>
      <c r="G246" s="5"/>
    </row>
    <row r="247" customFormat="false" ht="15" hidden="false" customHeight="false" outlineLevel="0" collapsed="false">
      <c r="A247" s="12"/>
      <c r="B247" s="5"/>
      <c r="C247" s="5"/>
      <c r="D247" s="7" t="str">
        <f aca="false">IF(C247="","",IFERROR(INDEX(Listas!$B$2:$B$14,MATCH(C247,Categorias,0)),""))</f>
        <v/>
      </c>
      <c r="E247" s="14"/>
      <c r="F247" s="7" t="str">
        <f aca="false">IF(C247="","",IFERROR(INDEX(Listas!$C$2:$C$14,MATCH(C247,Categorias,0)),""))</f>
        <v/>
      </c>
      <c r="G247" s="5"/>
    </row>
    <row r="248" customFormat="false" ht="15" hidden="false" customHeight="false" outlineLevel="0" collapsed="false">
      <c r="A248" s="12"/>
      <c r="B248" s="5"/>
      <c r="C248" s="5"/>
      <c r="D248" s="7" t="str">
        <f aca="false">IF(C248="","",IFERROR(INDEX(Listas!$B$2:$B$14,MATCH(C248,Categorias,0)),""))</f>
        <v/>
      </c>
      <c r="E248" s="14"/>
      <c r="F248" s="7" t="str">
        <f aca="false">IF(C248="","",IFERROR(INDEX(Listas!$C$2:$C$14,MATCH(C248,Categorias,0)),""))</f>
        <v/>
      </c>
      <c r="G248" s="5"/>
    </row>
    <row r="249" customFormat="false" ht="15" hidden="false" customHeight="false" outlineLevel="0" collapsed="false">
      <c r="A249" s="12"/>
      <c r="B249" s="5"/>
      <c r="C249" s="5"/>
      <c r="D249" s="7" t="str">
        <f aca="false">IF(C249="","",IFERROR(INDEX(Listas!$B$2:$B$14,MATCH(C249,Categorias,0)),""))</f>
        <v/>
      </c>
      <c r="E249" s="14"/>
      <c r="F249" s="7" t="str">
        <f aca="false">IF(C249="","",IFERROR(INDEX(Listas!$C$2:$C$14,MATCH(C249,Categorias,0)),""))</f>
        <v/>
      </c>
      <c r="G249" s="5"/>
    </row>
    <row r="250" customFormat="false" ht="15" hidden="false" customHeight="false" outlineLevel="0" collapsed="false">
      <c r="A250" s="12"/>
      <c r="B250" s="5"/>
      <c r="C250" s="5"/>
      <c r="D250" s="7" t="str">
        <f aca="false">IF(C250="","",IFERROR(INDEX(Listas!$B$2:$B$14,MATCH(C250,Categorias,0)),""))</f>
        <v/>
      </c>
      <c r="E250" s="14"/>
      <c r="F250" s="7" t="str">
        <f aca="false">IF(C250="","",IFERROR(INDEX(Listas!$C$2:$C$14,MATCH(C250,Categorias,0)),""))</f>
        <v/>
      </c>
      <c r="G250" s="5"/>
    </row>
    <row r="251" customFormat="false" ht="15" hidden="false" customHeight="false" outlineLevel="0" collapsed="false">
      <c r="A251" s="12"/>
      <c r="B251" s="5"/>
      <c r="C251" s="5"/>
      <c r="D251" s="7" t="str">
        <f aca="false">IF(C251="","",IFERROR(INDEX(Listas!$B$2:$B$14,MATCH(C251,Categorias,0)),""))</f>
        <v/>
      </c>
      <c r="E251" s="14"/>
      <c r="F251" s="7" t="str">
        <f aca="false">IF(C251="","",IFERROR(INDEX(Listas!$C$2:$C$14,MATCH(C251,Categorias,0)),""))</f>
        <v/>
      </c>
      <c r="G251" s="5"/>
    </row>
    <row r="252" customFormat="false" ht="15" hidden="false" customHeight="false" outlineLevel="0" collapsed="false">
      <c r="A252" s="12"/>
      <c r="B252" s="5"/>
      <c r="C252" s="5"/>
      <c r="D252" s="7" t="str">
        <f aca="false">IF(C252="","",IFERROR(INDEX(Listas!$B$2:$B$14,MATCH(C252,Categorias,0)),""))</f>
        <v/>
      </c>
      <c r="E252" s="14"/>
      <c r="F252" s="7" t="str">
        <f aca="false">IF(C252="","",IFERROR(INDEX(Listas!$C$2:$C$14,MATCH(C252,Categorias,0)),""))</f>
        <v/>
      </c>
      <c r="G252" s="5"/>
    </row>
    <row r="253" customFormat="false" ht="15" hidden="false" customHeight="false" outlineLevel="0" collapsed="false">
      <c r="A253" s="12"/>
      <c r="B253" s="5"/>
      <c r="C253" s="5"/>
      <c r="D253" s="7" t="str">
        <f aca="false">IF(C253="","",IFERROR(INDEX(Listas!$B$2:$B$14,MATCH(C253,Categorias,0)),""))</f>
        <v/>
      </c>
      <c r="E253" s="14"/>
      <c r="F253" s="7" t="str">
        <f aca="false">IF(C253="","",IFERROR(INDEX(Listas!$C$2:$C$14,MATCH(C253,Categorias,0)),""))</f>
        <v/>
      </c>
      <c r="G253" s="5"/>
    </row>
    <row r="254" customFormat="false" ht="15" hidden="false" customHeight="false" outlineLevel="0" collapsed="false">
      <c r="A254" s="12"/>
      <c r="B254" s="5"/>
      <c r="C254" s="5"/>
      <c r="D254" s="7" t="str">
        <f aca="false">IF(C254="","",IFERROR(INDEX(Listas!$B$2:$B$14,MATCH(C254,Categorias,0)),""))</f>
        <v/>
      </c>
      <c r="E254" s="14"/>
      <c r="F254" s="7" t="str">
        <f aca="false">IF(C254="","",IFERROR(INDEX(Listas!$C$2:$C$14,MATCH(C254,Categorias,0)),""))</f>
        <v/>
      </c>
      <c r="G254" s="5"/>
    </row>
    <row r="255" customFormat="false" ht="15" hidden="false" customHeight="false" outlineLevel="0" collapsed="false">
      <c r="A255" s="12"/>
      <c r="B255" s="5"/>
      <c r="C255" s="5"/>
      <c r="D255" s="7" t="str">
        <f aca="false">IF(C255="","",IFERROR(INDEX(Listas!$B$2:$B$14,MATCH(C255,Categorias,0)),""))</f>
        <v/>
      </c>
      <c r="E255" s="14"/>
      <c r="F255" s="7" t="str">
        <f aca="false">IF(C255="","",IFERROR(INDEX(Listas!$C$2:$C$14,MATCH(C255,Categorias,0)),""))</f>
        <v/>
      </c>
      <c r="G255" s="5"/>
    </row>
    <row r="256" customFormat="false" ht="15" hidden="false" customHeight="false" outlineLevel="0" collapsed="false">
      <c r="A256" s="12"/>
      <c r="B256" s="5"/>
      <c r="C256" s="5"/>
      <c r="D256" s="7" t="str">
        <f aca="false">IF(C256="","",IFERROR(INDEX(Listas!$B$2:$B$14,MATCH(C256,Categorias,0)),""))</f>
        <v/>
      </c>
      <c r="E256" s="14"/>
      <c r="F256" s="7" t="str">
        <f aca="false">IF(C256="","",IFERROR(INDEX(Listas!$C$2:$C$14,MATCH(C256,Categorias,0)),""))</f>
        <v/>
      </c>
      <c r="G256" s="5"/>
    </row>
    <row r="257" customFormat="false" ht="15" hidden="false" customHeight="false" outlineLevel="0" collapsed="false">
      <c r="A257" s="12"/>
      <c r="B257" s="5"/>
      <c r="C257" s="5"/>
      <c r="D257" s="7" t="str">
        <f aca="false">IF(C257="","",IFERROR(INDEX(Listas!$B$2:$B$14,MATCH(C257,Categorias,0)),""))</f>
        <v/>
      </c>
      <c r="E257" s="14"/>
      <c r="F257" s="7" t="str">
        <f aca="false">IF(C257="","",IFERROR(INDEX(Listas!$C$2:$C$14,MATCH(C257,Categorias,0)),""))</f>
        <v/>
      </c>
      <c r="G257" s="5"/>
    </row>
    <row r="258" customFormat="false" ht="15" hidden="false" customHeight="false" outlineLevel="0" collapsed="false">
      <c r="A258" s="12"/>
      <c r="B258" s="5"/>
      <c r="C258" s="5"/>
      <c r="D258" s="7" t="str">
        <f aca="false">IF(C258="","",IFERROR(INDEX(Listas!$B$2:$B$14,MATCH(C258,Categorias,0)),""))</f>
        <v/>
      </c>
      <c r="E258" s="14"/>
      <c r="F258" s="7" t="str">
        <f aca="false">IF(C258="","",IFERROR(INDEX(Listas!$C$2:$C$14,MATCH(C258,Categorias,0)),""))</f>
        <v/>
      </c>
      <c r="G258" s="5"/>
    </row>
    <row r="259" customFormat="false" ht="15" hidden="false" customHeight="false" outlineLevel="0" collapsed="false">
      <c r="A259" s="12"/>
      <c r="B259" s="5"/>
      <c r="C259" s="5"/>
      <c r="D259" s="7" t="str">
        <f aca="false">IF(C259="","",IFERROR(INDEX(Listas!$B$2:$B$14,MATCH(C259,Categorias,0)),""))</f>
        <v/>
      </c>
      <c r="E259" s="14"/>
      <c r="F259" s="7" t="str">
        <f aca="false">IF(C259="","",IFERROR(INDEX(Listas!$C$2:$C$14,MATCH(C259,Categorias,0)),""))</f>
        <v/>
      </c>
      <c r="G259" s="5"/>
    </row>
    <row r="260" customFormat="false" ht="15" hidden="false" customHeight="false" outlineLevel="0" collapsed="false">
      <c r="A260" s="12"/>
      <c r="B260" s="5"/>
      <c r="C260" s="5"/>
      <c r="D260" s="7" t="str">
        <f aca="false">IF(C260="","",IFERROR(INDEX(Listas!$B$2:$B$14,MATCH(C260,Categorias,0)),""))</f>
        <v/>
      </c>
      <c r="E260" s="14"/>
      <c r="F260" s="7" t="str">
        <f aca="false">IF(C260="","",IFERROR(INDEX(Listas!$C$2:$C$14,MATCH(C260,Categorias,0)),""))</f>
        <v/>
      </c>
      <c r="G260" s="5"/>
    </row>
    <row r="261" customFormat="false" ht="15" hidden="false" customHeight="false" outlineLevel="0" collapsed="false">
      <c r="A261" s="12"/>
      <c r="B261" s="5"/>
      <c r="C261" s="5"/>
      <c r="D261" s="7" t="str">
        <f aca="false">IF(C261="","",IFERROR(INDEX(Listas!$B$2:$B$14,MATCH(C261,Categorias,0)),""))</f>
        <v/>
      </c>
      <c r="E261" s="14"/>
      <c r="F261" s="7" t="str">
        <f aca="false">IF(C261="","",IFERROR(INDEX(Listas!$C$2:$C$14,MATCH(C261,Categorias,0)),""))</f>
        <v/>
      </c>
      <c r="G261" s="5"/>
    </row>
    <row r="262" customFormat="false" ht="15" hidden="false" customHeight="false" outlineLevel="0" collapsed="false">
      <c r="A262" s="12"/>
      <c r="B262" s="5"/>
      <c r="C262" s="5"/>
      <c r="D262" s="7" t="str">
        <f aca="false">IF(C262="","",IFERROR(INDEX(Listas!$B$2:$B$14,MATCH(C262,Categorias,0)),""))</f>
        <v/>
      </c>
      <c r="E262" s="14"/>
      <c r="F262" s="7" t="str">
        <f aca="false">IF(C262="","",IFERROR(INDEX(Listas!$C$2:$C$14,MATCH(C262,Categorias,0)),""))</f>
        <v/>
      </c>
      <c r="G262" s="5"/>
    </row>
    <row r="263" customFormat="false" ht="15" hidden="false" customHeight="false" outlineLevel="0" collapsed="false">
      <c r="A263" s="12"/>
      <c r="B263" s="5"/>
      <c r="C263" s="5"/>
      <c r="D263" s="7" t="str">
        <f aca="false">IF(C263="","",IFERROR(INDEX(Listas!$B$2:$B$14,MATCH(C263,Categorias,0)),""))</f>
        <v/>
      </c>
      <c r="E263" s="14"/>
      <c r="F263" s="7" t="str">
        <f aca="false">IF(C263="","",IFERROR(INDEX(Listas!$C$2:$C$14,MATCH(C263,Categorias,0)),""))</f>
        <v/>
      </c>
      <c r="G263" s="5"/>
    </row>
    <row r="264" customFormat="false" ht="15" hidden="false" customHeight="false" outlineLevel="0" collapsed="false">
      <c r="A264" s="12"/>
      <c r="B264" s="5"/>
      <c r="C264" s="5"/>
      <c r="D264" s="7" t="str">
        <f aca="false">IF(C264="","",IFERROR(INDEX(Listas!$B$2:$B$14,MATCH(C264,Categorias,0)),""))</f>
        <v/>
      </c>
      <c r="E264" s="14"/>
      <c r="F264" s="7" t="str">
        <f aca="false">IF(C264="","",IFERROR(INDEX(Listas!$C$2:$C$14,MATCH(C264,Categorias,0)),""))</f>
        <v/>
      </c>
      <c r="G264" s="5"/>
    </row>
    <row r="265" customFormat="false" ht="15" hidden="false" customHeight="false" outlineLevel="0" collapsed="false">
      <c r="A265" s="12"/>
      <c r="B265" s="5"/>
      <c r="C265" s="5"/>
      <c r="D265" s="7" t="str">
        <f aca="false">IF(C265="","",IFERROR(INDEX(Listas!$B$2:$B$14,MATCH(C265,Categorias,0)),""))</f>
        <v/>
      </c>
      <c r="E265" s="14"/>
      <c r="F265" s="7" t="str">
        <f aca="false">IF(C265="","",IFERROR(INDEX(Listas!$C$2:$C$14,MATCH(C265,Categorias,0)),""))</f>
        <v/>
      </c>
      <c r="G265" s="5"/>
    </row>
    <row r="266" customFormat="false" ht="15" hidden="false" customHeight="false" outlineLevel="0" collapsed="false">
      <c r="A266" s="12"/>
      <c r="B266" s="5"/>
      <c r="C266" s="5"/>
      <c r="D266" s="7" t="str">
        <f aca="false">IF(C266="","",IFERROR(INDEX(Listas!$B$2:$B$14,MATCH(C266,Categorias,0)),""))</f>
        <v/>
      </c>
      <c r="E266" s="14"/>
      <c r="F266" s="7" t="str">
        <f aca="false">IF(C266="","",IFERROR(INDEX(Listas!$C$2:$C$14,MATCH(C266,Categorias,0)),""))</f>
        <v/>
      </c>
      <c r="G266" s="5"/>
    </row>
    <row r="267" customFormat="false" ht="15" hidden="false" customHeight="false" outlineLevel="0" collapsed="false">
      <c r="A267" s="12"/>
      <c r="B267" s="5"/>
      <c r="C267" s="5"/>
      <c r="D267" s="7" t="str">
        <f aca="false">IF(C267="","",IFERROR(INDEX(Listas!$B$2:$B$14,MATCH(C267,Categorias,0)),""))</f>
        <v/>
      </c>
      <c r="E267" s="14"/>
      <c r="F267" s="7" t="str">
        <f aca="false">IF(C267="","",IFERROR(INDEX(Listas!$C$2:$C$14,MATCH(C267,Categorias,0)),""))</f>
        <v/>
      </c>
      <c r="G267" s="5"/>
    </row>
    <row r="268" customFormat="false" ht="15" hidden="false" customHeight="false" outlineLevel="0" collapsed="false">
      <c r="A268" s="12"/>
      <c r="B268" s="5"/>
      <c r="C268" s="5"/>
      <c r="D268" s="7" t="str">
        <f aca="false">IF(C268="","",IFERROR(INDEX(Listas!$B$2:$B$14,MATCH(C268,Categorias,0)),""))</f>
        <v/>
      </c>
      <c r="E268" s="14"/>
      <c r="F268" s="7" t="str">
        <f aca="false">IF(C268="","",IFERROR(INDEX(Listas!$C$2:$C$14,MATCH(C268,Categorias,0)),""))</f>
        <v/>
      </c>
      <c r="G268" s="5"/>
    </row>
    <row r="269" customFormat="false" ht="15" hidden="false" customHeight="false" outlineLevel="0" collapsed="false">
      <c r="A269" s="12"/>
      <c r="B269" s="5"/>
      <c r="C269" s="5"/>
      <c r="D269" s="7" t="str">
        <f aca="false">IF(C269="","",IFERROR(INDEX(Listas!$B$2:$B$14,MATCH(C269,Categorias,0)),""))</f>
        <v/>
      </c>
      <c r="E269" s="14"/>
      <c r="F269" s="7" t="str">
        <f aca="false">IF(C269="","",IFERROR(INDEX(Listas!$C$2:$C$14,MATCH(C269,Categorias,0)),""))</f>
        <v/>
      </c>
      <c r="G269" s="5"/>
    </row>
    <row r="270" customFormat="false" ht="15" hidden="false" customHeight="false" outlineLevel="0" collapsed="false">
      <c r="A270" s="12"/>
      <c r="B270" s="5"/>
      <c r="C270" s="5"/>
      <c r="D270" s="7" t="str">
        <f aca="false">IF(C270="","",IFERROR(INDEX(Listas!$B$2:$B$14,MATCH(C270,Categorias,0)),""))</f>
        <v/>
      </c>
      <c r="E270" s="14"/>
      <c r="F270" s="7" t="str">
        <f aca="false">IF(C270="","",IFERROR(INDEX(Listas!$C$2:$C$14,MATCH(C270,Categorias,0)),""))</f>
        <v/>
      </c>
      <c r="G270" s="5"/>
    </row>
    <row r="271" customFormat="false" ht="15" hidden="false" customHeight="false" outlineLevel="0" collapsed="false">
      <c r="A271" s="12"/>
      <c r="B271" s="5"/>
      <c r="C271" s="5"/>
      <c r="D271" s="7" t="str">
        <f aca="false">IF(C271="","",IFERROR(INDEX(Listas!$B$2:$B$14,MATCH(C271,Categorias,0)),""))</f>
        <v/>
      </c>
      <c r="E271" s="14"/>
      <c r="F271" s="7" t="str">
        <f aca="false">IF(C271="","",IFERROR(INDEX(Listas!$C$2:$C$14,MATCH(C271,Categorias,0)),""))</f>
        <v/>
      </c>
      <c r="G271" s="5"/>
    </row>
    <row r="272" customFormat="false" ht="15" hidden="false" customHeight="false" outlineLevel="0" collapsed="false">
      <c r="A272" s="12"/>
      <c r="B272" s="5"/>
      <c r="C272" s="5"/>
      <c r="D272" s="7" t="str">
        <f aca="false">IF(C272="","",IFERROR(INDEX(Listas!$B$2:$B$14,MATCH(C272,Categorias,0)),""))</f>
        <v/>
      </c>
      <c r="E272" s="14"/>
      <c r="F272" s="7" t="str">
        <f aca="false">IF(C272="","",IFERROR(INDEX(Listas!$C$2:$C$14,MATCH(C272,Categorias,0)),""))</f>
        <v/>
      </c>
      <c r="G272" s="5"/>
    </row>
    <row r="273" customFormat="false" ht="15" hidden="false" customHeight="false" outlineLevel="0" collapsed="false">
      <c r="A273" s="12"/>
      <c r="B273" s="5"/>
      <c r="C273" s="5"/>
      <c r="D273" s="7" t="str">
        <f aca="false">IF(C273="","",IFERROR(INDEX(Listas!$B$2:$B$14,MATCH(C273,Categorias,0)),""))</f>
        <v/>
      </c>
      <c r="E273" s="14"/>
      <c r="F273" s="7" t="str">
        <f aca="false">IF(C273="","",IFERROR(INDEX(Listas!$C$2:$C$14,MATCH(C273,Categorias,0)),""))</f>
        <v/>
      </c>
      <c r="G273" s="5"/>
    </row>
    <row r="274" customFormat="false" ht="15" hidden="false" customHeight="false" outlineLevel="0" collapsed="false">
      <c r="A274" s="12"/>
      <c r="B274" s="5"/>
      <c r="C274" s="5"/>
      <c r="D274" s="7" t="str">
        <f aca="false">IF(C274="","",IFERROR(INDEX(Listas!$B$2:$B$14,MATCH(C274,Categorias,0)),""))</f>
        <v/>
      </c>
      <c r="E274" s="14"/>
      <c r="F274" s="7" t="str">
        <f aca="false">IF(C274="","",IFERROR(INDEX(Listas!$C$2:$C$14,MATCH(C274,Categorias,0)),""))</f>
        <v/>
      </c>
      <c r="G274" s="5"/>
    </row>
    <row r="275" customFormat="false" ht="15" hidden="false" customHeight="false" outlineLevel="0" collapsed="false">
      <c r="A275" s="12"/>
      <c r="B275" s="5"/>
      <c r="C275" s="5"/>
      <c r="D275" s="7" t="str">
        <f aca="false">IF(C275="","",IFERROR(INDEX(Listas!$B$2:$B$14,MATCH(C275,Categorias,0)),""))</f>
        <v/>
      </c>
      <c r="E275" s="14"/>
      <c r="F275" s="7" t="str">
        <f aca="false">IF(C275="","",IFERROR(INDEX(Listas!$C$2:$C$14,MATCH(C275,Categorias,0)),""))</f>
        <v/>
      </c>
      <c r="G275" s="5"/>
    </row>
    <row r="276" customFormat="false" ht="15" hidden="false" customHeight="false" outlineLevel="0" collapsed="false">
      <c r="A276" s="12"/>
      <c r="B276" s="5"/>
      <c r="C276" s="5"/>
      <c r="D276" s="7" t="str">
        <f aca="false">IF(C276="","",IFERROR(INDEX(Listas!$B$2:$B$14,MATCH(C276,Categorias,0)),""))</f>
        <v/>
      </c>
      <c r="E276" s="14"/>
      <c r="F276" s="7" t="str">
        <f aca="false">IF(C276="","",IFERROR(INDEX(Listas!$C$2:$C$14,MATCH(C276,Categorias,0)),""))</f>
        <v/>
      </c>
      <c r="G276" s="5"/>
    </row>
    <row r="277" customFormat="false" ht="15" hidden="false" customHeight="false" outlineLevel="0" collapsed="false">
      <c r="A277" s="12"/>
      <c r="B277" s="5"/>
      <c r="C277" s="5"/>
      <c r="D277" s="7" t="str">
        <f aca="false">IF(C277="","",IFERROR(INDEX(Listas!$B$2:$B$14,MATCH(C277,Categorias,0)),""))</f>
        <v/>
      </c>
      <c r="E277" s="14"/>
      <c r="F277" s="7" t="str">
        <f aca="false">IF(C277="","",IFERROR(INDEX(Listas!$C$2:$C$14,MATCH(C277,Categorias,0)),""))</f>
        <v/>
      </c>
      <c r="G277" s="5"/>
    </row>
    <row r="278" customFormat="false" ht="15" hidden="false" customHeight="false" outlineLevel="0" collapsed="false">
      <c r="A278" s="12"/>
      <c r="B278" s="5"/>
      <c r="C278" s="5"/>
      <c r="D278" s="7" t="str">
        <f aca="false">IF(C278="","",IFERROR(INDEX(Listas!$B$2:$B$14,MATCH(C278,Categorias,0)),""))</f>
        <v/>
      </c>
      <c r="E278" s="14"/>
      <c r="F278" s="7" t="str">
        <f aca="false">IF(C278="","",IFERROR(INDEX(Listas!$C$2:$C$14,MATCH(C278,Categorias,0)),""))</f>
        <v/>
      </c>
      <c r="G278" s="5"/>
    </row>
    <row r="279" customFormat="false" ht="15" hidden="false" customHeight="false" outlineLevel="0" collapsed="false">
      <c r="A279" s="12"/>
      <c r="B279" s="5"/>
      <c r="C279" s="5"/>
      <c r="D279" s="7" t="str">
        <f aca="false">IF(C279="","",IFERROR(INDEX(Listas!$B$2:$B$14,MATCH(C279,Categorias,0)),""))</f>
        <v/>
      </c>
      <c r="E279" s="14"/>
      <c r="F279" s="7" t="str">
        <f aca="false">IF(C279="","",IFERROR(INDEX(Listas!$C$2:$C$14,MATCH(C279,Categorias,0)),""))</f>
        <v/>
      </c>
      <c r="G279" s="5"/>
    </row>
    <row r="280" customFormat="false" ht="15" hidden="false" customHeight="false" outlineLevel="0" collapsed="false">
      <c r="A280" s="12"/>
      <c r="B280" s="5"/>
      <c r="C280" s="5"/>
      <c r="D280" s="7" t="str">
        <f aca="false">IF(C280="","",IFERROR(INDEX(Listas!$B$2:$B$14,MATCH(C280,Categorias,0)),""))</f>
        <v/>
      </c>
      <c r="E280" s="14"/>
      <c r="F280" s="7" t="str">
        <f aca="false">IF(C280="","",IFERROR(INDEX(Listas!$C$2:$C$14,MATCH(C280,Categorias,0)),""))</f>
        <v/>
      </c>
      <c r="G280" s="5"/>
    </row>
    <row r="281" customFormat="false" ht="15" hidden="false" customHeight="false" outlineLevel="0" collapsed="false">
      <c r="A281" s="12"/>
      <c r="B281" s="5"/>
      <c r="C281" s="5"/>
      <c r="D281" s="7" t="str">
        <f aca="false">IF(C281="","",IFERROR(INDEX(Listas!$B$2:$B$14,MATCH(C281,Categorias,0)),""))</f>
        <v/>
      </c>
      <c r="E281" s="14"/>
      <c r="F281" s="7" t="str">
        <f aca="false">IF(C281="","",IFERROR(INDEX(Listas!$C$2:$C$14,MATCH(C281,Categorias,0)),""))</f>
        <v/>
      </c>
      <c r="G281" s="5"/>
    </row>
    <row r="282" customFormat="false" ht="15" hidden="false" customHeight="false" outlineLevel="0" collapsed="false">
      <c r="A282" s="12"/>
      <c r="B282" s="5"/>
      <c r="C282" s="5"/>
      <c r="D282" s="7" t="str">
        <f aca="false">IF(C282="","",IFERROR(INDEX(Listas!$B$2:$B$14,MATCH(C282,Categorias,0)),""))</f>
        <v/>
      </c>
      <c r="E282" s="14"/>
      <c r="F282" s="7" t="str">
        <f aca="false">IF(C282="","",IFERROR(INDEX(Listas!$C$2:$C$14,MATCH(C282,Categorias,0)),""))</f>
        <v/>
      </c>
      <c r="G282" s="5"/>
    </row>
    <row r="283" customFormat="false" ht="15" hidden="false" customHeight="false" outlineLevel="0" collapsed="false">
      <c r="A283" s="12"/>
      <c r="B283" s="5"/>
      <c r="C283" s="5"/>
      <c r="D283" s="7" t="str">
        <f aca="false">IF(C283="","",IFERROR(INDEX(Listas!$B$2:$B$14,MATCH(C283,Categorias,0)),""))</f>
        <v/>
      </c>
      <c r="E283" s="14"/>
      <c r="F283" s="7" t="str">
        <f aca="false">IF(C283="","",IFERROR(INDEX(Listas!$C$2:$C$14,MATCH(C283,Categorias,0)),""))</f>
        <v/>
      </c>
      <c r="G283" s="5"/>
    </row>
    <row r="284" customFormat="false" ht="15" hidden="false" customHeight="false" outlineLevel="0" collapsed="false">
      <c r="A284" s="12"/>
      <c r="B284" s="5"/>
      <c r="C284" s="5"/>
      <c r="D284" s="7" t="str">
        <f aca="false">IF(C284="","",IFERROR(INDEX(Listas!$B$2:$B$14,MATCH(C284,Categorias,0)),""))</f>
        <v/>
      </c>
      <c r="E284" s="14"/>
      <c r="F284" s="7" t="str">
        <f aca="false">IF(C284="","",IFERROR(INDEX(Listas!$C$2:$C$14,MATCH(C284,Categorias,0)),""))</f>
        <v/>
      </c>
      <c r="G284" s="5"/>
    </row>
    <row r="285" customFormat="false" ht="15" hidden="false" customHeight="false" outlineLevel="0" collapsed="false">
      <c r="A285" s="12"/>
      <c r="B285" s="5"/>
      <c r="C285" s="5"/>
      <c r="D285" s="7" t="str">
        <f aca="false">IF(C285="","",IFERROR(INDEX(Listas!$B$2:$B$14,MATCH(C285,Categorias,0)),""))</f>
        <v/>
      </c>
      <c r="E285" s="14"/>
      <c r="F285" s="7" t="str">
        <f aca="false">IF(C285="","",IFERROR(INDEX(Listas!$C$2:$C$14,MATCH(C285,Categorias,0)),""))</f>
        <v/>
      </c>
      <c r="G285" s="5"/>
    </row>
    <row r="286" customFormat="false" ht="15" hidden="false" customHeight="false" outlineLevel="0" collapsed="false">
      <c r="A286" s="12"/>
      <c r="B286" s="5"/>
      <c r="C286" s="5"/>
      <c r="D286" s="7" t="str">
        <f aca="false">IF(C286="","",IFERROR(INDEX(Listas!$B$2:$B$14,MATCH(C286,Categorias,0)),""))</f>
        <v/>
      </c>
      <c r="E286" s="14"/>
      <c r="F286" s="7" t="str">
        <f aca="false">IF(C286="","",IFERROR(INDEX(Listas!$C$2:$C$14,MATCH(C286,Categorias,0)),""))</f>
        <v/>
      </c>
      <c r="G286" s="5"/>
    </row>
    <row r="287" customFormat="false" ht="15" hidden="false" customHeight="false" outlineLevel="0" collapsed="false">
      <c r="A287" s="12"/>
      <c r="B287" s="5"/>
      <c r="C287" s="5"/>
      <c r="D287" s="7" t="str">
        <f aca="false">IF(C287="","",IFERROR(INDEX(Listas!$B$2:$B$14,MATCH(C287,Categorias,0)),""))</f>
        <v/>
      </c>
      <c r="E287" s="14"/>
      <c r="F287" s="7" t="str">
        <f aca="false">IF(C287="","",IFERROR(INDEX(Listas!$C$2:$C$14,MATCH(C287,Categorias,0)),""))</f>
        <v/>
      </c>
      <c r="G287" s="5"/>
    </row>
    <row r="288" customFormat="false" ht="15" hidden="false" customHeight="false" outlineLevel="0" collapsed="false">
      <c r="A288" s="12"/>
      <c r="B288" s="5"/>
      <c r="C288" s="5"/>
      <c r="D288" s="7" t="str">
        <f aca="false">IF(C288="","",IFERROR(INDEX(Listas!$B$2:$B$14,MATCH(C288,Categorias,0)),""))</f>
        <v/>
      </c>
      <c r="E288" s="14"/>
      <c r="F288" s="7" t="str">
        <f aca="false">IF(C288="","",IFERROR(INDEX(Listas!$C$2:$C$14,MATCH(C288,Categorias,0)),""))</f>
        <v/>
      </c>
      <c r="G288" s="5"/>
    </row>
    <row r="289" customFormat="false" ht="15" hidden="false" customHeight="false" outlineLevel="0" collapsed="false">
      <c r="A289" s="12"/>
      <c r="B289" s="5"/>
      <c r="C289" s="5"/>
      <c r="D289" s="7" t="str">
        <f aca="false">IF(C289="","",IFERROR(INDEX(Listas!$B$2:$B$14,MATCH(C289,Categorias,0)),""))</f>
        <v/>
      </c>
      <c r="E289" s="14"/>
      <c r="F289" s="7" t="str">
        <f aca="false">IF(C289="","",IFERROR(INDEX(Listas!$C$2:$C$14,MATCH(C289,Categorias,0)),""))</f>
        <v/>
      </c>
      <c r="G289" s="5"/>
    </row>
    <row r="290" customFormat="false" ht="15" hidden="false" customHeight="false" outlineLevel="0" collapsed="false">
      <c r="A290" s="12"/>
      <c r="B290" s="5"/>
      <c r="C290" s="5"/>
      <c r="D290" s="7" t="str">
        <f aca="false">IF(C290="","",IFERROR(INDEX(Listas!$B$2:$B$14,MATCH(C290,Categorias,0)),""))</f>
        <v/>
      </c>
      <c r="E290" s="14"/>
      <c r="F290" s="7" t="str">
        <f aca="false">IF(C290="","",IFERROR(INDEX(Listas!$C$2:$C$14,MATCH(C290,Categorias,0)),""))</f>
        <v/>
      </c>
      <c r="G290" s="5"/>
    </row>
    <row r="291" customFormat="false" ht="15" hidden="false" customHeight="false" outlineLevel="0" collapsed="false">
      <c r="A291" s="12"/>
      <c r="B291" s="5"/>
      <c r="C291" s="5"/>
      <c r="D291" s="7" t="str">
        <f aca="false">IF(C291="","",IFERROR(INDEX(Listas!$B$2:$B$14,MATCH(C291,Categorias,0)),""))</f>
        <v/>
      </c>
      <c r="E291" s="14"/>
      <c r="F291" s="7" t="str">
        <f aca="false">IF(C291="","",IFERROR(INDEX(Listas!$C$2:$C$14,MATCH(C291,Categorias,0)),""))</f>
        <v/>
      </c>
      <c r="G291" s="5"/>
    </row>
    <row r="292" customFormat="false" ht="15" hidden="false" customHeight="false" outlineLevel="0" collapsed="false">
      <c r="A292" s="12"/>
      <c r="B292" s="5"/>
      <c r="C292" s="5"/>
      <c r="D292" s="7" t="str">
        <f aca="false">IF(C292="","",IFERROR(INDEX(Listas!$B$2:$B$14,MATCH(C292,Categorias,0)),""))</f>
        <v/>
      </c>
      <c r="E292" s="14"/>
      <c r="F292" s="7" t="str">
        <f aca="false">IF(C292="","",IFERROR(INDEX(Listas!$C$2:$C$14,MATCH(C292,Categorias,0)),""))</f>
        <v/>
      </c>
      <c r="G292" s="5"/>
    </row>
    <row r="293" customFormat="false" ht="15" hidden="false" customHeight="false" outlineLevel="0" collapsed="false">
      <c r="A293" s="12"/>
      <c r="B293" s="5"/>
      <c r="C293" s="5"/>
      <c r="D293" s="7" t="str">
        <f aca="false">IF(C293="","",IFERROR(INDEX(Listas!$B$2:$B$14,MATCH(C293,Categorias,0)),""))</f>
        <v/>
      </c>
      <c r="E293" s="14"/>
      <c r="F293" s="7" t="str">
        <f aca="false">IF(C293="","",IFERROR(INDEX(Listas!$C$2:$C$14,MATCH(C293,Categorias,0)),""))</f>
        <v/>
      </c>
      <c r="G293" s="5"/>
    </row>
    <row r="294" customFormat="false" ht="15" hidden="false" customHeight="false" outlineLevel="0" collapsed="false">
      <c r="A294" s="12"/>
      <c r="B294" s="5"/>
      <c r="C294" s="5"/>
      <c r="D294" s="7" t="str">
        <f aca="false">IF(C294="","",IFERROR(INDEX(Listas!$B$2:$B$14,MATCH(C294,Categorias,0)),""))</f>
        <v/>
      </c>
      <c r="E294" s="14"/>
      <c r="F294" s="7" t="str">
        <f aca="false">IF(C294="","",IFERROR(INDEX(Listas!$C$2:$C$14,MATCH(C294,Categorias,0)),""))</f>
        <v/>
      </c>
      <c r="G294" s="5"/>
    </row>
    <row r="295" customFormat="false" ht="15" hidden="false" customHeight="false" outlineLevel="0" collapsed="false">
      <c r="A295" s="12"/>
      <c r="B295" s="5"/>
      <c r="C295" s="5"/>
      <c r="D295" s="7" t="str">
        <f aca="false">IF(C295="","",IFERROR(INDEX(Listas!$B$2:$B$14,MATCH(C295,Categorias,0)),""))</f>
        <v/>
      </c>
      <c r="E295" s="14"/>
      <c r="F295" s="7" t="str">
        <f aca="false">IF(C295="","",IFERROR(INDEX(Listas!$C$2:$C$14,MATCH(C295,Categorias,0)),""))</f>
        <v/>
      </c>
      <c r="G295" s="5"/>
    </row>
    <row r="296" customFormat="false" ht="15" hidden="false" customHeight="false" outlineLevel="0" collapsed="false">
      <c r="A296" s="12"/>
      <c r="B296" s="5"/>
      <c r="C296" s="5"/>
      <c r="D296" s="7" t="str">
        <f aca="false">IF(C296="","",IFERROR(INDEX(Listas!$B$2:$B$14,MATCH(C296,Categorias,0)),""))</f>
        <v/>
      </c>
      <c r="E296" s="14"/>
      <c r="F296" s="7" t="str">
        <f aca="false">IF(C296="","",IFERROR(INDEX(Listas!$C$2:$C$14,MATCH(C296,Categorias,0)),""))</f>
        <v/>
      </c>
      <c r="G296" s="5"/>
    </row>
    <row r="297" customFormat="false" ht="15" hidden="false" customHeight="false" outlineLevel="0" collapsed="false">
      <c r="A297" s="12"/>
      <c r="B297" s="5"/>
      <c r="C297" s="5"/>
      <c r="D297" s="7" t="str">
        <f aca="false">IF(C297="","",IFERROR(INDEX(Listas!$B$2:$B$14,MATCH(C297,Categorias,0)),""))</f>
        <v/>
      </c>
      <c r="E297" s="14"/>
      <c r="F297" s="7" t="str">
        <f aca="false">IF(C297="","",IFERROR(INDEX(Listas!$C$2:$C$14,MATCH(C297,Categorias,0)),""))</f>
        <v/>
      </c>
      <c r="G297" s="5"/>
    </row>
    <row r="298" customFormat="false" ht="15" hidden="false" customHeight="false" outlineLevel="0" collapsed="false">
      <c r="A298" s="12"/>
      <c r="B298" s="5"/>
      <c r="C298" s="5"/>
      <c r="D298" s="7" t="str">
        <f aca="false">IF(C298="","",IFERROR(INDEX(Listas!$B$2:$B$14,MATCH(C298,Categorias,0)),""))</f>
        <v/>
      </c>
      <c r="E298" s="14"/>
      <c r="F298" s="7" t="str">
        <f aca="false">IF(C298="","",IFERROR(INDEX(Listas!$C$2:$C$14,MATCH(C298,Categorias,0)),""))</f>
        <v/>
      </c>
      <c r="G298" s="5"/>
    </row>
    <row r="299" customFormat="false" ht="15" hidden="false" customHeight="false" outlineLevel="0" collapsed="false">
      <c r="A299" s="12"/>
      <c r="B299" s="5"/>
      <c r="C299" s="5"/>
      <c r="D299" s="7" t="str">
        <f aca="false">IF(C299="","",IFERROR(INDEX(Listas!$B$2:$B$14,MATCH(C299,Categorias,0)),""))</f>
        <v/>
      </c>
      <c r="E299" s="14"/>
      <c r="F299" s="7" t="str">
        <f aca="false">IF(C299="","",IFERROR(INDEX(Listas!$C$2:$C$14,MATCH(C299,Categorias,0)),""))</f>
        <v/>
      </c>
      <c r="G299" s="5"/>
    </row>
    <row r="300" customFormat="false" ht="15" hidden="false" customHeight="false" outlineLevel="0" collapsed="false">
      <c r="A300" s="12"/>
      <c r="B300" s="5"/>
      <c r="C300" s="5"/>
      <c r="D300" s="7" t="str">
        <f aca="false">IF(C300="","",IFERROR(INDEX(Listas!$B$2:$B$14,MATCH(C300,Categorias,0)),""))</f>
        <v/>
      </c>
      <c r="E300" s="14"/>
      <c r="F300" s="7" t="str">
        <f aca="false">IF(C300="","",IFERROR(INDEX(Listas!$C$2:$C$14,MATCH(C300,Categorias,0)),""))</f>
        <v/>
      </c>
      <c r="G300" s="5"/>
    </row>
    <row r="301" customFormat="false" ht="15" hidden="false" customHeight="false" outlineLevel="0" collapsed="false">
      <c r="A301" s="12"/>
      <c r="B301" s="5"/>
      <c r="C301" s="5"/>
      <c r="D301" s="7" t="str">
        <f aca="false">IF(C301="","",IFERROR(INDEX(Listas!$B$2:$B$14,MATCH(C301,Categorias,0)),""))</f>
        <v/>
      </c>
      <c r="E301" s="14"/>
      <c r="F301" s="7" t="str">
        <f aca="false">IF(C301="","",IFERROR(INDEX(Listas!$C$2:$C$14,MATCH(C301,Categorias,0)),""))</f>
        <v/>
      </c>
      <c r="G301" s="5"/>
    </row>
    <row r="302" customFormat="false" ht="15" hidden="false" customHeight="false" outlineLevel="0" collapsed="false">
      <c r="A302" s="12"/>
      <c r="B302" s="5"/>
      <c r="C302" s="5"/>
      <c r="D302" s="7" t="str">
        <f aca="false">IF(C302="","",IFERROR(INDEX(Listas!$B$2:$B$14,MATCH(C302,Categorias,0)),""))</f>
        <v/>
      </c>
      <c r="E302" s="14"/>
      <c r="F302" s="7" t="str">
        <f aca="false">IF(C302="","",IFERROR(INDEX(Listas!$C$2:$C$14,MATCH(C302,Categorias,0)),""))</f>
        <v/>
      </c>
      <c r="G302" s="5"/>
    </row>
    <row r="303" customFormat="false" ht="15" hidden="false" customHeight="false" outlineLevel="0" collapsed="false">
      <c r="A303" s="12"/>
      <c r="B303" s="5"/>
      <c r="C303" s="5"/>
      <c r="D303" s="7" t="str">
        <f aca="false">IF(C303="","",IFERROR(INDEX(Listas!$B$2:$B$14,MATCH(C303,Categorias,0)),""))</f>
        <v/>
      </c>
      <c r="E303" s="14"/>
      <c r="F303" s="7" t="str">
        <f aca="false">IF(C303="","",IFERROR(INDEX(Listas!$C$2:$C$14,MATCH(C303,Categorias,0)),""))</f>
        <v/>
      </c>
      <c r="G303" s="5"/>
    </row>
    <row r="304" customFormat="false" ht="15" hidden="false" customHeight="false" outlineLevel="0" collapsed="false">
      <c r="A304" s="12"/>
      <c r="B304" s="5"/>
      <c r="C304" s="5"/>
      <c r="D304" s="7" t="str">
        <f aca="false">IF(C304="","",IFERROR(INDEX(Listas!$B$2:$B$14,MATCH(C304,Categorias,0)),""))</f>
        <v/>
      </c>
      <c r="E304" s="14"/>
      <c r="F304" s="7" t="str">
        <f aca="false">IF(C304="","",IFERROR(INDEX(Listas!$C$2:$C$14,MATCH(C304,Categorias,0)),""))</f>
        <v/>
      </c>
      <c r="G304" s="5"/>
    </row>
    <row r="305" customFormat="false" ht="15" hidden="false" customHeight="false" outlineLevel="0" collapsed="false">
      <c r="A305" s="12"/>
      <c r="B305" s="5"/>
      <c r="C305" s="5"/>
      <c r="D305" s="7" t="str">
        <f aca="false">IF(C305="","",IFERROR(INDEX(Listas!$B$2:$B$14,MATCH(C305,Categorias,0)),""))</f>
        <v/>
      </c>
      <c r="E305" s="14"/>
      <c r="F305" s="7" t="str">
        <f aca="false">IF(C305="","",IFERROR(INDEX(Listas!$C$2:$C$14,MATCH(C305,Categorias,0)),""))</f>
        <v/>
      </c>
      <c r="G305" s="5"/>
    </row>
    <row r="306" customFormat="false" ht="15" hidden="false" customHeight="false" outlineLevel="0" collapsed="false">
      <c r="A306" s="12"/>
      <c r="B306" s="5"/>
      <c r="C306" s="5"/>
      <c r="D306" s="7" t="str">
        <f aca="false">IF(C306="","",IFERROR(INDEX(Listas!$B$2:$B$14,MATCH(C306,Categorias,0)),""))</f>
        <v/>
      </c>
      <c r="E306" s="14"/>
      <c r="F306" s="7" t="str">
        <f aca="false">IF(C306="","",IFERROR(INDEX(Listas!$C$2:$C$14,MATCH(C306,Categorias,0)),""))</f>
        <v/>
      </c>
      <c r="G306" s="5"/>
    </row>
    <row r="307" customFormat="false" ht="15" hidden="false" customHeight="false" outlineLevel="0" collapsed="false">
      <c r="A307" s="12"/>
      <c r="B307" s="5"/>
      <c r="C307" s="5"/>
      <c r="D307" s="7" t="str">
        <f aca="false">IF(C307="","",IFERROR(INDEX(Listas!$B$2:$B$14,MATCH(C307,Categorias,0)),""))</f>
        <v/>
      </c>
      <c r="E307" s="14"/>
      <c r="F307" s="7" t="str">
        <f aca="false">IF(C307="","",IFERROR(INDEX(Listas!$C$2:$C$14,MATCH(C307,Categorias,0)),""))</f>
        <v/>
      </c>
      <c r="G307" s="5"/>
    </row>
    <row r="308" customFormat="false" ht="15" hidden="false" customHeight="false" outlineLevel="0" collapsed="false">
      <c r="A308" s="12"/>
      <c r="B308" s="5"/>
      <c r="C308" s="5"/>
      <c r="D308" s="7" t="str">
        <f aca="false">IF(C308="","",IFERROR(INDEX(Listas!$B$2:$B$14,MATCH(C308,Categorias,0)),""))</f>
        <v/>
      </c>
      <c r="E308" s="14"/>
      <c r="F308" s="7" t="str">
        <f aca="false">IF(C308="","",IFERROR(INDEX(Listas!$C$2:$C$14,MATCH(C308,Categorias,0)),""))</f>
        <v/>
      </c>
      <c r="G308" s="5"/>
    </row>
    <row r="309" customFormat="false" ht="15" hidden="false" customHeight="false" outlineLevel="0" collapsed="false">
      <c r="A309" s="12"/>
      <c r="B309" s="5"/>
      <c r="C309" s="5"/>
      <c r="D309" s="7" t="str">
        <f aca="false">IF(C309="","",IFERROR(INDEX(Listas!$B$2:$B$14,MATCH(C309,Categorias,0)),""))</f>
        <v/>
      </c>
      <c r="E309" s="14"/>
      <c r="F309" s="7" t="str">
        <f aca="false">IF(C309="","",IFERROR(INDEX(Listas!$C$2:$C$14,MATCH(C309,Categorias,0)),""))</f>
        <v/>
      </c>
      <c r="G309" s="5"/>
    </row>
    <row r="310" customFormat="false" ht="15" hidden="false" customHeight="false" outlineLevel="0" collapsed="false">
      <c r="A310" s="12"/>
      <c r="B310" s="5"/>
      <c r="C310" s="5"/>
      <c r="D310" s="7" t="str">
        <f aca="false">IF(C310="","",IFERROR(INDEX(Listas!$B$2:$B$14,MATCH(C310,Categorias,0)),""))</f>
        <v/>
      </c>
      <c r="E310" s="14"/>
      <c r="F310" s="7" t="str">
        <f aca="false">IF(C310="","",IFERROR(INDEX(Listas!$C$2:$C$14,MATCH(C310,Categorias,0)),""))</f>
        <v/>
      </c>
      <c r="G310" s="5"/>
    </row>
    <row r="311" customFormat="false" ht="15" hidden="false" customHeight="false" outlineLevel="0" collapsed="false">
      <c r="A311" s="12"/>
      <c r="B311" s="5"/>
      <c r="C311" s="5"/>
      <c r="D311" s="7" t="str">
        <f aca="false">IF(C311="","",IFERROR(INDEX(Listas!$B$2:$B$14,MATCH(C311,Categorias,0)),""))</f>
        <v/>
      </c>
      <c r="E311" s="14"/>
      <c r="F311" s="7" t="str">
        <f aca="false">IF(C311="","",IFERROR(INDEX(Listas!$C$2:$C$14,MATCH(C311,Categorias,0)),""))</f>
        <v/>
      </c>
      <c r="G311" s="5"/>
    </row>
    <row r="312" customFormat="false" ht="15" hidden="false" customHeight="false" outlineLevel="0" collapsed="false">
      <c r="A312" s="12"/>
      <c r="B312" s="5"/>
      <c r="C312" s="5"/>
      <c r="D312" s="7" t="str">
        <f aca="false">IF(C312="","",IFERROR(INDEX(Listas!$B$2:$B$14,MATCH(C312,Categorias,0)),""))</f>
        <v/>
      </c>
      <c r="E312" s="14"/>
      <c r="F312" s="7" t="str">
        <f aca="false">IF(C312="","",IFERROR(INDEX(Listas!$C$2:$C$14,MATCH(C312,Categorias,0)),""))</f>
        <v/>
      </c>
      <c r="G312" s="5"/>
    </row>
    <row r="313" customFormat="false" ht="15" hidden="false" customHeight="false" outlineLevel="0" collapsed="false">
      <c r="A313" s="12"/>
      <c r="B313" s="5"/>
      <c r="C313" s="5"/>
      <c r="D313" s="7" t="str">
        <f aca="false">IF(C313="","",IFERROR(INDEX(Listas!$B$2:$B$14,MATCH(C313,Categorias,0)),""))</f>
        <v/>
      </c>
      <c r="E313" s="14"/>
      <c r="F313" s="7" t="str">
        <f aca="false">IF(C313="","",IFERROR(INDEX(Listas!$C$2:$C$14,MATCH(C313,Categorias,0)),""))</f>
        <v/>
      </c>
      <c r="G313" s="5"/>
    </row>
    <row r="314" customFormat="false" ht="15" hidden="false" customHeight="false" outlineLevel="0" collapsed="false">
      <c r="A314" s="12"/>
      <c r="B314" s="5"/>
      <c r="C314" s="5"/>
      <c r="D314" s="7" t="str">
        <f aca="false">IF(C314="","",IFERROR(INDEX(Listas!$B$2:$B$14,MATCH(C314,Categorias,0)),""))</f>
        <v/>
      </c>
      <c r="E314" s="14"/>
      <c r="F314" s="7" t="str">
        <f aca="false">IF(C314="","",IFERROR(INDEX(Listas!$C$2:$C$14,MATCH(C314,Categorias,0)),""))</f>
        <v/>
      </c>
      <c r="G314" s="5"/>
    </row>
    <row r="315" customFormat="false" ht="15" hidden="false" customHeight="false" outlineLevel="0" collapsed="false">
      <c r="A315" s="12"/>
      <c r="B315" s="5"/>
      <c r="C315" s="5"/>
      <c r="D315" s="7" t="str">
        <f aca="false">IF(C315="","",IFERROR(INDEX(Listas!$B$2:$B$14,MATCH(C315,Categorias,0)),""))</f>
        <v/>
      </c>
      <c r="E315" s="14"/>
      <c r="F315" s="7" t="str">
        <f aca="false">IF(C315="","",IFERROR(INDEX(Listas!$C$2:$C$14,MATCH(C315,Categorias,0)),""))</f>
        <v/>
      </c>
      <c r="G315" s="5"/>
    </row>
    <row r="316" customFormat="false" ht="15" hidden="false" customHeight="false" outlineLevel="0" collapsed="false">
      <c r="A316" s="12"/>
      <c r="B316" s="5"/>
      <c r="C316" s="5"/>
      <c r="D316" s="7" t="str">
        <f aca="false">IF(C316="","",IFERROR(INDEX(Listas!$B$2:$B$14,MATCH(C316,Categorias,0)),""))</f>
        <v/>
      </c>
      <c r="E316" s="14"/>
      <c r="F316" s="7" t="str">
        <f aca="false">IF(C316="","",IFERROR(INDEX(Listas!$C$2:$C$14,MATCH(C316,Categorias,0)),""))</f>
        <v/>
      </c>
      <c r="G316" s="5"/>
    </row>
    <row r="317" customFormat="false" ht="15" hidden="false" customHeight="false" outlineLevel="0" collapsed="false">
      <c r="A317" s="12"/>
      <c r="B317" s="5"/>
      <c r="C317" s="5"/>
      <c r="D317" s="7" t="str">
        <f aca="false">IF(C317="","",IFERROR(INDEX(Listas!$B$2:$B$14,MATCH(C317,Categorias,0)),""))</f>
        <v/>
      </c>
      <c r="E317" s="14"/>
      <c r="F317" s="7" t="str">
        <f aca="false">IF(C317="","",IFERROR(INDEX(Listas!$C$2:$C$14,MATCH(C317,Categorias,0)),""))</f>
        <v/>
      </c>
      <c r="G317" s="5"/>
    </row>
    <row r="318" customFormat="false" ht="15" hidden="false" customHeight="false" outlineLevel="0" collapsed="false">
      <c r="A318" s="12"/>
      <c r="B318" s="5"/>
      <c r="C318" s="5"/>
      <c r="D318" s="7" t="str">
        <f aca="false">IF(C318="","",IFERROR(INDEX(Listas!$B$2:$B$14,MATCH(C318,Categorias,0)),""))</f>
        <v/>
      </c>
      <c r="E318" s="14"/>
      <c r="F318" s="7" t="str">
        <f aca="false">IF(C318="","",IFERROR(INDEX(Listas!$C$2:$C$14,MATCH(C318,Categorias,0)),""))</f>
        <v/>
      </c>
      <c r="G318" s="5"/>
    </row>
    <row r="319" customFormat="false" ht="15" hidden="false" customHeight="false" outlineLevel="0" collapsed="false">
      <c r="A319" s="12"/>
      <c r="B319" s="5"/>
      <c r="C319" s="5"/>
      <c r="D319" s="7" t="str">
        <f aca="false">IF(C319="","",IFERROR(INDEX(Listas!$B$2:$B$14,MATCH(C319,Categorias,0)),""))</f>
        <v/>
      </c>
      <c r="E319" s="14"/>
      <c r="F319" s="7" t="str">
        <f aca="false">IF(C319="","",IFERROR(INDEX(Listas!$C$2:$C$14,MATCH(C319,Categorias,0)),""))</f>
        <v/>
      </c>
      <c r="G319" s="5"/>
    </row>
    <row r="320" customFormat="false" ht="15" hidden="false" customHeight="false" outlineLevel="0" collapsed="false">
      <c r="A320" s="12"/>
      <c r="B320" s="5"/>
      <c r="C320" s="5"/>
      <c r="D320" s="7" t="str">
        <f aca="false">IF(C320="","",IFERROR(INDEX(Listas!$B$2:$B$14,MATCH(C320,Categorias,0)),""))</f>
        <v/>
      </c>
      <c r="E320" s="14"/>
      <c r="F320" s="7" t="str">
        <f aca="false">IF(C320="","",IFERROR(INDEX(Listas!$C$2:$C$14,MATCH(C320,Categorias,0)),""))</f>
        <v/>
      </c>
      <c r="G320" s="5"/>
    </row>
    <row r="321" customFormat="false" ht="15" hidden="false" customHeight="false" outlineLevel="0" collapsed="false">
      <c r="A321" s="12"/>
      <c r="B321" s="5"/>
      <c r="C321" s="5"/>
      <c r="D321" s="7" t="str">
        <f aca="false">IF(C321="","",IFERROR(INDEX(Listas!$B$2:$B$14,MATCH(C321,Categorias,0)),""))</f>
        <v/>
      </c>
      <c r="E321" s="14"/>
      <c r="F321" s="7" t="str">
        <f aca="false">IF(C321="","",IFERROR(INDEX(Listas!$C$2:$C$14,MATCH(C321,Categorias,0)),""))</f>
        <v/>
      </c>
      <c r="G321" s="5"/>
    </row>
    <row r="322" customFormat="false" ht="15" hidden="false" customHeight="false" outlineLevel="0" collapsed="false">
      <c r="A322" s="12"/>
      <c r="B322" s="5"/>
      <c r="C322" s="5"/>
      <c r="D322" s="7" t="str">
        <f aca="false">IF(C322="","",IFERROR(INDEX(Listas!$B$2:$B$14,MATCH(C322,Categorias,0)),""))</f>
        <v/>
      </c>
      <c r="E322" s="14"/>
      <c r="F322" s="7" t="str">
        <f aca="false">IF(C322="","",IFERROR(INDEX(Listas!$C$2:$C$14,MATCH(C322,Categorias,0)),""))</f>
        <v/>
      </c>
      <c r="G322" s="5"/>
    </row>
    <row r="323" customFormat="false" ht="15" hidden="false" customHeight="false" outlineLevel="0" collapsed="false">
      <c r="A323" s="12"/>
      <c r="B323" s="5"/>
      <c r="C323" s="5"/>
      <c r="D323" s="7" t="str">
        <f aca="false">IF(C323="","",IFERROR(INDEX(Listas!$B$2:$B$14,MATCH(C323,Categorias,0)),""))</f>
        <v/>
      </c>
      <c r="E323" s="14"/>
      <c r="F323" s="7" t="str">
        <f aca="false">IF(C323="","",IFERROR(INDEX(Listas!$C$2:$C$14,MATCH(C323,Categorias,0)),""))</f>
        <v/>
      </c>
      <c r="G323" s="5"/>
    </row>
    <row r="324" customFormat="false" ht="15" hidden="false" customHeight="false" outlineLevel="0" collapsed="false">
      <c r="A324" s="12"/>
      <c r="B324" s="5"/>
      <c r="C324" s="5"/>
      <c r="D324" s="7" t="str">
        <f aca="false">IF(C324="","",IFERROR(INDEX(Listas!$B$2:$B$14,MATCH(C324,Categorias,0)),""))</f>
        <v/>
      </c>
      <c r="E324" s="14"/>
      <c r="F324" s="7" t="str">
        <f aca="false">IF(C324="","",IFERROR(INDEX(Listas!$C$2:$C$14,MATCH(C324,Categorias,0)),""))</f>
        <v/>
      </c>
      <c r="G324" s="5"/>
    </row>
    <row r="325" customFormat="false" ht="15" hidden="false" customHeight="false" outlineLevel="0" collapsed="false">
      <c r="A325" s="12"/>
      <c r="B325" s="5"/>
      <c r="C325" s="5"/>
      <c r="D325" s="7" t="str">
        <f aca="false">IF(C325="","",IFERROR(INDEX(Listas!$B$2:$B$14,MATCH(C325,Categorias,0)),""))</f>
        <v/>
      </c>
      <c r="E325" s="14"/>
      <c r="F325" s="7" t="str">
        <f aca="false">IF(C325="","",IFERROR(INDEX(Listas!$C$2:$C$14,MATCH(C325,Categorias,0)),""))</f>
        <v/>
      </c>
      <c r="G325" s="5"/>
    </row>
    <row r="326" customFormat="false" ht="15" hidden="false" customHeight="false" outlineLevel="0" collapsed="false">
      <c r="A326" s="12"/>
      <c r="B326" s="5"/>
      <c r="C326" s="5"/>
      <c r="D326" s="7" t="str">
        <f aca="false">IF(C326="","",IFERROR(INDEX(Listas!$B$2:$B$14,MATCH(C326,Categorias,0)),""))</f>
        <v/>
      </c>
      <c r="E326" s="14"/>
      <c r="F326" s="7" t="str">
        <f aca="false">IF(C326="","",IFERROR(INDEX(Listas!$C$2:$C$14,MATCH(C326,Categorias,0)),""))</f>
        <v/>
      </c>
      <c r="G326" s="5"/>
    </row>
    <row r="327" customFormat="false" ht="15" hidden="false" customHeight="false" outlineLevel="0" collapsed="false">
      <c r="A327" s="12"/>
      <c r="B327" s="5"/>
      <c r="C327" s="5"/>
      <c r="D327" s="7" t="str">
        <f aca="false">IF(C327="","",IFERROR(INDEX(Listas!$B$2:$B$14,MATCH(C327,Categorias,0)),""))</f>
        <v/>
      </c>
      <c r="E327" s="14"/>
      <c r="F327" s="7" t="str">
        <f aca="false">IF(C327="","",IFERROR(INDEX(Listas!$C$2:$C$14,MATCH(C327,Categorias,0)),""))</f>
        <v/>
      </c>
      <c r="G327" s="5"/>
    </row>
    <row r="328" customFormat="false" ht="15" hidden="false" customHeight="false" outlineLevel="0" collapsed="false">
      <c r="A328" s="12"/>
      <c r="B328" s="5"/>
      <c r="C328" s="5"/>
      <c r="D328" s="7" t="str">
        <f aca="false">IF(C328="","",IFERROR(INDEX(Listas!$B$2:$B$14,MATCH(C328,Categorias,0)),""))</f>
        <v/>
      </c>
      <c r="E328" s="14"/>
      <c r="F328" s="7" t="str">
        <f aca="false">IF(C328="","",IFERROR(INDEX(Listas!$C$2:$C$14,MATCH(C328,Categorias,0)),""))</f>
        <v/>
      </c>
      <c r="G328" s="5"/>
    </row>
    <row r="329" customFormat="false" ht="15" hidden="false" customHeight="false" outlineLevel="0" collapsed="false">
      <c r="A329" s="12"/>
      <c r="B329" s="5"/>
      <c r="C329" s="5"/>
      <c r="D329" s="7" t="str">
        <f aca="false">IF(C329="","",IFERROR(INDEX(Listas!$B$2:$B$14,MATCH(C329,Categorias,0)),""))</f>
        <v/>
      </c>
      <c r="E329" s="14"/>
      <c r="F329" s="7" t="str">
        <f aca="false">IF(C329="","",IFERROR(INDEX(Listas!$C$2:$C$14,MATCH(C329,Categorias,0)),""))</f>
        <v/>
      </c>
      <c r="G329" s="5"/>
    </row>
    <row r="330" customFormat="false" ht="15" hidden="false" customHeight="false" outlineLevel="0" collapsed="false">
      <c r="A330" s="12"/>
      <c r="B330" s="5"/>
      <c r="C330" s="5"/>
      <c r="D330" s="7" t="str">
        <f aca="false">IF(C330="","",IFERROR(INDEX(Listas!$B$2:$B$14,MATCH(C330,Categorias,0)),""))</f>
        <v/>
      </c>
      <c r="E330" s="14"/>
      <c r="F330" s="7" t="str">
        <f aca="false">IF(C330="","",IFERROR(INDEX(Listas!$C$2:$C$14,MATCH(C330,Categorias,0)),""))</f>
        <v/>
      </c>
      <c r="G330" s="5"/>
    </row>
    <row r="331" customFormat="false" ht="15" hidden="false" customHeight="false" outlineLevel="0" collapsed="false">
      <c r="A331" s="12"/>
      <c r="B331" s="5"/>
      <c r="C331" s="5"/>
      <c r="D331" s="7" t="str">
        <f aca="false">IF(C331="","",IFERROR(INDEX(Listas!$B$2:$B$14,MATCH(C331,Categorias,0)),""))</f>
        <v/>
      </c>
      <c r="E331" s="14"/>
      <c r="F331" s="7" t="str">
        <f aca="false">IF(C331="","",IFERROR(INDEX(Listas!$C$2:$C$14,MATCH(C331,Categorias,0)),""))</f>
        <v/>
      </c>
      <c r="G331" s="5"/>
    </row>
    <row r="332" customFormat="false" ht="15" hidden="false" customHeight="false" outlineLevel="0" collapsed="false">
      <c r="A332" s="12"/>
      <c r="B332" s="5"/>
      <c r="C332" s="5"/>
      <c r="D332" s="7" t="str">
        <f aca="false">IF(C332="","",IFERROR(INDEX(Listas!$B$2:$B$14,MATCH(C332,Categorias,0)),""))</f>
        <v/>
      </c>
      <c r="E332" s="14"/>
      <c r="F332" s="7" t="str">
        <f aca="false">IF(C332="","",IFERROR(INDEX(Listas!$C$2:$C$14,MATCH(C332,Categorias,0)),""))</f>
        <v/>
      </c>
      <c r="G332" s="5"/>
    </row>
    <row r="333" customFormat="false" ht="15" hidden="false" customHeight="false" outlineLevel="0" collapsed="false">
      <c r="A333" s="12"/>
      <c r="B333" s="5"/>
      <c r="C333" s="5"/>
      <c r="D333" s="7" t="str">
        <f aca="false">IF(C333="","",IFERROR(INDEX(Listas!$B$2:$B$14,MATCH(C333,Categorias,0)),""))</f>
        <v/>
      </c>
      <c r="E333" s="14"/>
      <c r="F333" s="7" t="str">
        <f aca="false">IF(C333="","",IFERROR(INDEX(Listas!$C$2:$C$14,MATCH(C333,Categorias,0)),""))</f>
        <v/>
      </c>
      <c r="G333" s="5"/>
    </row>
    <row r="334" customFormat="false" ht="15" hidden="false" customHeight="false" outlineLevel="0" collapsed="false">
      <c r="A334" s="12"/>
      <c r="B334" s="5"/>
      <c r="C334" s="5"/>
      <c r="D334" s="7" t="str">
        <f aca="false">IF(C334="","",IFERROR(INDEX(Listas!$B$2:$B$14,MATCH(C334,Categorias,0)),""))</f>
        <v/>
      </c>
      <c r="E334" s="14"/>
      <c r="F334" s="7" t="str">
        <f aca="false">IF(C334="","",IFERROR(INDEX(Listas!$C$2:$C$14,MATCH(C334,Categorias,0)),""))</f>
        <v/>
      </c>
      <c r="G334" s="5"/>
    </row>
    <row r="335" customFormat="false" ht="15" hidden="false" customHeight="false" outlineLevel="0" collapsed="false">
      <c r="A335" s="12"/>
      <c r="B335" s="5"/>
      <c r="C335" s="5"/>
      <c r="D335" s="7" t="str">
        <f aca="false">IF(C335="","",IFERROR(INDEX(Listas!$B$2:$B$14,MATCH(C335,Categorias,0)),""))</f>
        <v/>
      </c>
      <c r="E335" s="14"/>
      <c r="F335" s="7" t="str">
        <f aca="false">IF(C335="","",IFERROR(INDEX(Listas!$C$2:$C$14,MATCH(C335,Categorias,0)),""))</f>
        <v/>
      </c>
      <c r="G335" s="5"/>
    </row>
    <row r="336" customFormat="false" ht="15" hidden="false" customHeight="false" outlineLevel="0" collapsed="false">
      <c r="A336" s="12"/>
      <c r="B336" s="5"/>
      <c r="C336" s="5"/>
      <c r="D336" s="7" t="str">
        <f aca="false">IF(C336="","",IFERROR(INDEX(Listas!$B$2:$B$14,MATCH(C336,Categorias,0)),""))</f>
        <v/>
      </c>
      <c r="E336" s="14"/>
      <c r="F336" s="7" t="str">
        <f aca="false">IF(C336="","",IFERROR(INDEX(Listas!$C$2:$C$14,MATCH(C336,Categorias,0)),""))</f>
        <v/>
      </c>
      <c r="G336" s="5"/>
    </row>
    <row r="337" customFormat="false" ht="15" hidden="false" customHeight="false" outlineLevel="0" collapsed="false">
      <c r="A337" s="12"/>
      <c r="B337" s="5"/>
      <c r="C337" s="5"/>
      <c r="D337" s="7" t="str">
        <f aca="false">IF(C337="","",IFERROR(INDEX(Listas!$B$2:$B$14,MATCH(C337,Categorias,0)),""))</f>
        <v/>
      </c>
      <c r="E337" s="14"/>
      <c r="F337" s="7" t="str">
        <f aca="false">IF(C337="","",IFERROR(INDEX(Listas!$C$2:$C$14,MATCH(C337,Categorias,0)),""))</f>
        <v/>
      </c>
      <c r="G337" s="5"/>
    </row>
    <row r="338" customFormat="false" ht="15" hidden="false" customHeight="false" outlineLevel="0" collapsed="false">
      <c r="A338" s="12"/>
      <c r="B338" s="5"/>
      <c r="C338" s="5"/>
      <c r="D338" s="7" t="str">
        <f aca="false">IF(C338="","",IFERROR(INDEX(Listas!$B$2:$B$14,MATCH(C338,Categorias,0)),""))</f>
        <v/>
      </c>
      <c r="E338" s="14"/>
      <c r="F338" s="7" t="str">
        <f aca="false">IF(C338="","",IFERROR(INDEX(Listas!$C$2:$C$14,MATCH(C338,Categorias,0)),""))</f>
        <v/>
      </c>
      <c r="G338" s="5"/>
    </row>
    <row r="339" customFormat="false" ht="15" hidden="false" customHeight="false" outlineLevel="0" collapsed="false">
      <c r="A339" s="12"/>
      <c r="B339" s="5"/>
      <c r="C339" s="5"/>
      <c r="D339" s="7" t="str">
        <f aca="false">IF(C339="","",IFERROR(INDEX(Listas!$B$2:$B$14,MATCH(C339,Categorias,0)),""))</f>
        <v/>
      </c>
      <c r="E339" s="14"/>
      <c r="F339" s="7" t="str">
        <f aca="false">IF(C339="","",IFERROR(INDEX(Listas!$C$2:$C$14,MATCH(C339,Categorias,0)),""))</f>
        <v/>
      </c>
      <c r="G339" s="5"/>
    </row>
    <row r="340" customFormat="false" ht="15" hidden="false" customHeight="false" outlineLevel="0" collapsed="false">
      <c r="A340" s="12"/>
      <c r="B340" s="5"/>
      <c r="C340" s="5"/>
      <c r="D340" s="7" t="str">
        <f aca="false">IF(C340="","",IFERROR(INDEX(Listas!$B$2:$B$14,MATCH(C340,Categorias,0)),""))</f>
        <v/>
      </c>
      <c r="E340" s="14"/>
      <c r="F340" s="7" t="str">
        <f aca="false">IF(C340="","",IFERROR(INDEX(Listas!$C$2:$C$14,MATCH(C340,Categorias,0)),""))</f>
        <v/>
      </c>
      <c r="G340" s="5"/>
    </row>
    <row r="341" customFormat="false" ht="15" hidden="false" customHeight="false" outlineLevel="0" collapsed="false">
      <c r="A341" s="12"/>
      <c r="B341" s="5"/>
      <c r="C341" s="5"/>
      <c r="D341" s="7" t="str">
        <f aca="false">IF(C341="","",IFERROR(INDEX(Listas!$B$2:$B$14,MATCH(C341,Categorias,0)),""))</f>
        <v/>
      </c>
      <c r="E341" s="14"/>
      <c r="F341" s="7" t="str">
        <f aca="false">IF(C341="","",IFERROR(INDEX(Listas!$C$2:$C$14,MATCH(C341,Categorias,0)),""))</f>
        <v/>
      </c>
      <c r="G341" s="5"/>
    </row>
    <row r="342" customFormat="false" ht="15" hidden="false" customHeight="false" outlineLevel="0" collapsed="false">
      <c r="A342" s="12"/>
      <c r="B342" s="5"/>
      <c r="C342" s="5"/>
      <c r="D342" s="7" t="str">
        <f aca="false">IF(C342="","",IFERROR(INDEX(Listas!$B$2:$B$14,MATCH(C342,Categorias,0)),""))</f>
        <v/>
      </c>
      <c r="E342" s="14"/>
      <c r="F342" s="7" t="str">
        <f aca="false">IF(C342="","",IFERROR(INDEX(Listas!$C$2:$C$14,MATCH(C342,Categorias,0)),""))</f>
        <v/>
      </c>
      <c r="G342" s="5"/>
    </row>
    <row r="343" customFormat="false" ht="15" hidden="false" customHeight="false" outlineLevel="0" collapsed="false">
      <c r="A343" s="12"/>
      <c r="B343" s="5"/>
      <c r="C343" s="5"/>
      <c r="D343" s="7" t="str">
        <f aca="false">IF(C343="","",IFERROR(INDEX(Listas!$B$2:$B$14,MATCH(C343,Categorias,0)),""))</f>
        <v/>
      </c>
      <c r="E343" s="14"/>
      <c r="F343" s="7" t="str">
        <f aca="false">IF(C343="","",IFERROR(INDEX(Listas!$C$2:$C$14,MATCH(C343,Categorias,0)),""))</f>
        <v/>
      </c>
      <c r="G343" s="5"/>
    </row>
    <row r="344" customFormat="false" ht="15" hidden="false" customHeight="false" outlineLevel="0" collapsed="false">
      <c r="A344" s="12"/>
      <c r="B344" s="5"/>
      <c r="C344" s="5"/>
      <c r="D344" s="7" t="str">
        <f aca="false">IF(C344="","",IFERROR(INDEX(Listas!$B$2:$B$14,MATCH(C344,Categorias,0)),""))</f>
        <v/>
      </c>
      <c r="E344" s="14"/>
      <c r="F344" s="7" t="str">
        <f aca="false">IF(C344="","",IFERROR(INDEX(Listas!$C$2:$C$14,MATCH(C344,Categorias,0)),""))</f>
        <v/>
      </c>
      <c r="G344" s="5"/>
    </row>
    <row r="345" customFormat="false" ht="15" hidden="false" customHeight="false" outlineLevel="0" collapsed="false">
      <c r="A345" s="12"/>
      <c r="B345" s="5"/>
      <c r="C345" s="5"/>
      <c r="D345" s="7" t="str">
        <f aca="false">IF(C345="","",IFERROR(INDEX(Listas!$B$2:$B$14,MATCH(C345,Categorias,0)),""))</f>
        <v/>
      </c>
      <c r="E345" s="14"/>
      <c r="F345" s="7" t="str">
        <f aca="false">IF(C345="","",IFERROR(INDEX(Listas!$C$2:$C$14,MATCH(C345,Categorias,0)),""))</f>
        <v/>
      </c>
      <c r="G345" s="5"/>
    </row>
    <row r="346" customFormat="false" ht="15" hidden="false" customHeight="false" outlineLevel="0" collapsed="false">
      <c r="A346" s="12"/>
      <c r="B346" s="5"/>
      <c r="C346" s="5"/>
      <c r="D346" s="7" t="str">
        <f aca="false">IF(C346="","",IFERROR(INDEX(Listas!$B$2:$B$14,MATCH(C346,Categorias,0)),""))</f>
        <v/>
      </c>
      <c r="E346" s="14"/>
      <c r="F346" s="7" t="str">
        <f aca="false">IF(C346="","",IFERROR(INDEX(Listas!$C$2:$C$14,MATCH(C346,Categorias,0)),""))</f>
        <v/>
      </c>
      <c r="G346" s="5"/>
    </row>
    <row r="347" customFormat="false" ht="15" hidden="false" customHeight="false" outlineLevel="0" collapsed="false">
      <c r="A347" s="12"/>
      <c r="B347" s="5"/>
      <c r="C347" s="5"/>
      <c r="D347" s="7" t="str">
        <f aca="false">IF(C347="","",IFERROR(INDEX(Listas!$B$2:$B$14,MATCH(C347,Categorias,0)),""))</f>
        <v/>
      </c>
      <c r="E347" s="14"/>
      <c r="F347" s="7" t="str">
        <f aca="false">IF(C347="","",IFERROR(INDEX(Listas!$C$2:$C$14,MATCH(C347,Categorias,0)),""))</f>
        <v/>
      </c>
      <c r="G347" s="5"/>
    </row>
    <row r="348" customFormat="false" ht="15" hidden="false" customHeight="false" outlineLevel="0" collapsed="false">
      <c r="A348" s="12"/>
      <c r="B348" s="5"/>
      <c r="C348" s="5"/>
      <c r="D348" s="7" t="str">
        <f aca="false">IF(C348="","",IFERROR(INDEX(Listas!$B$2:$B$14,MATCH(C348,Categorias,0)),""))</f>
        <v/>
      </c>
      <c r="E348" s="14"/>
      <c r="F348" s="7" t="str">
        <f aca="false">IF(C348="","",IFERROR(INDEX(Listas!$C$2:$C$14,MATCH(C348,Categorias,0)),""))</f>
        <v/>
      </c>
      <c r="G348" s="5"/>
    </row>
    <row r="349" customFormat="false" ht="15" hidden="false" customHeight="false" outlineLevel="0" collapsed="false">
      <c r="A349" s="12"/>
      <c r="B349" s="5"/>
      <c r="C349" s="5"/>
      <c r="D349" s="7" t="str">
        <f aca="false">IF(C349="","",IFERROR(INDEX(Listas!$B$2:$B$14,MATCH(C349,Categorias,0)),""))</f>
        <v/>
      </c>
      <c r="E349" s="14"/>
      <c r="F349" s="7" t="str">
        <f aca="false">IF(C349="","",IFERROR(INDEX(Listas!$C$2:$C$14,MATCH(C349,Categorias,0)),""))</f>
        <v/>
      </c>
      <c r="G349" s="5"/>
    </row>
    <row r="350" customFormat="false" ht="15" hidden="false" customHeight="false" outlineLevel="0" collapsed="false">
      <c r="A350" s="12"/>
      <c r="B350" s="5"/>
      <c r="C350" s="5"/>
      <c r="D350" s="7" t="str">
        <f aca="false">IF(C350="","",IFERROR(INDEX(Listas!$B$2:$B$14,MATCH(C350,Categorias,0)),""))</f>
        <v/>
      </c>
      <c r="E350" s="14"/>
      <c r="F350" s="7" t="str">
        <f aca="false">IF(C350="","",IFERROR(INDEX(Listas!$C$2:$C$14,MATCH(C350,Categorias,0)),""))</f>
        <v/>
      </c>
      <c r="G350" s="5"/>
    </row>
    <row r="351" customFormat="false" ht="15" hidden="false" customHeight="false" outlineLevel="0" collapsed="false">
      <c r="A351" s="12"/>
      <c r="B351" s="5"/>
      <c r="C351" s="5"/>
      <c r="D351" s="7" t="str">
        <f aca="false">IF(C351="","",IFERROR(INDEX(Listas!$B$2:$B$14,MATCH(C351,Categorias,0)),""))</f>
        <v/>
      </c>
      <c r="E351" s="14"/>
      <c r="F351" s="7" t="str">
        <f aca="false">IF(C351="","",IFERROR(INDEX(Listas!$C$2:$C$14,MATCH(C351,Categorias,0)),""))</f>
        <v/>
      </c>
      <c r="G351" s="5"/>
    </row>
    <row r="352" customFormat="false" ht="15" hidden="false" customHeight="false" outlineLevel="0" collapsed="false">
      <c r="A352" s="12"/>
      <c r="B352" s="5"/>
      <c r="C352" s="5"/>
      <c r="D352" s="7" t="str">
        <f aca="false">IF(C352="","",IFERROR(INDEX(Listas!$B$2:$B$14,MATCH(C352,Categorias,0)),""))</f>
        <v/>
      </c>
      <c r="E352" s="14"/>
      <c r="F352" s="7" t="str">
        <f aca="false">IF(C352="","",IFERROR(INDEX(Listas!$C$2:$C$14,MATCH(C352,Categorias,0)),""))</f>
        <v/>
      </c>
      <c r="G352" s="5"/>
    </row>
    <row r="353" customFormat="false" ht="15" hidden="false" customHeight="false" outlineLevel="0" collapsed="false">
      <c r="A353" s="12"/>
      <c r="B353" s="5"/>
      <c r="C353" s="5"/>
      <c r="D353" s="7" t="str">
        <f aca="false">IF(C353="","",IFERROR(INDEX(Listas!$B$2:$B$14,MATCH(C353,Categorias,0)),""))</f>
        <v/>
      </c>
      <c r="E353" s="14"/>
      <c r="F353" s="7" t="str">
        <f aca="false">IF(C353="","",IFERROR(INDEX(Listas!$C$2:$C$14,MATCH(C353,Categorias,0)),""))</f>
        <v/>
      </c>
      <c r="G353" s="5"/>
    </row>
    <row r="354" customFormat="false" ht="15" hidden="false" customHeight="false" outlineLevel="0" collapsed="false">
      <c r="A354" s="12"/>
      <c r="B354" s="5"/>
      <c r="C354" s="5"/>
      <c r="D354" s="7" t="str">
        <f aca="false">IF(C354="","",IFERROR(INDEX(Listas!$B$2:$B$14,MATCH(C354,Categorias,0)),""))</f>
        <v/>
      </c>
      <c r="E354" s="14"/>
      <c r="F354" s="7" t="str">
        <f aca="false">IF(C354="","",IFERROR(INDEX(Listas!$C$2:$C$14,MATCH(C354,Categorias,0)),""))</f>
        <v/>
      </c>
      <c r="G354" s="5"/>
    </row>
    <row r="355" customFormat="false" ht="15" hidden="false" customHeight="false" outlineLevel="0" collapsed="false">
      <c r="A355" s="12"/>
      <c r="B355" s="5"/>
      <c r="C355" s="5"/>
      <c r="D355" s="7" t="str">
        <f aca="false">IF(C355="","",IFERROR(INDEX(Listas!$B$2:$B$14,MATCH(C355,Categorias,0)),""))</f>
        <v/>
      </c>
      <c r="E355" s="14"/>
      <c r="F355" s="7" t="str">
        <f aca="false">IF(C355="","",IFERROR(INDEX(Listas!$C$2:$C$14,MATCH(C355,Categorias,0)),""))</f>
        <v/>
      </c>
      <c r="G355" s="5"/>
    </row>
    <row r="356" customFormat="false" ht="15" hidden="false" customHeight="false" outlineLevel="0" collapsed="false">
      <c r="A356" s="12"/>
      <c r="B356" s="5"/>
      <c r="C356" s="5"/>
      <c r="D356" s="7" t="str">
        <f aca="false">IF(C356="","",IFERROR(INDEX(Listas!$B$2:$B$14,MATCH(C356,Categorias,0)),""))</f>
        <v/>
      </c>
      <c r="E356" s="14"/>
      <c r="F356" s="7" t="str">
        <f aca="false">IF(C356="","",IFERROR(INDEX(Listas!$C$2:$C$14,MATCH(C356,Categorias,0)),""))</f>
        <v/>
      </c>
      <c r="G356" s="5"/>
    </row>
    <row r="357" customFormat="false" ht="15" hidden="false" customHeight="false" outlineLevel="0" collapsed="false">
      <c r="A357" s="12"/>
      <c r="B357" s="5"/>
      <c r="C357" s="5"/>
      <c r="D357" s="7" t="str">
        <f aca="false">IF(C357="","",IFERROR(INDEX(Listas!$B$2:$B$14,MATCH(C357,Categorias,0)),""))</f>
        <v/>
      </c>
      <c r="E357" s="14"/>
      <c r="F357" s="7" t="str">
        <f aca="false">IF(C357="","",IFERROR(INDEX(Listas!$C$2:$C$14,MATCH(C357,Categorias,0)),""))</f>
        <v/>
      </c>
      <c r="G357" s="5"/>
    </row>
    <row r="358" customFormat="false" ht="15" hidden="false" customHeight="false" outlineLevel="0" collapsed="false">
      <c r="A358" s="12"/>
      <c r="B358" s="5"/>
      <c r="C358" s="5"/>
      <c r="D358" s="7" t="str">
        <f aca="false">IF(C358="","",IFERROR(INDEX(Listas!$B$2:$B$14,MATCH(C358,Categorias,0)),""))</f>
        <v/>
      </c>
      <c r="E358" s="14"/>
      <c r="F358" s="7" t="str">
        <f aca="false">IF(C358="","",IFERROR(INDEX(Listas!$C$2:$C$14,MATCH(C358,Categorias,0)),""))</f>
        <v/>
      </c>
      <c r="G358" s="5"/>
    </row>
    <row r="359" customFormat="false" ht="15" hidden="false" customHeight="false" outlineLevel="0" collapsed="false">
      <c r="A359" s="12"/>
      <c r="B359" s="5"/>
      <c r="C359" s="5"/>
      <c r="D359" s="7" t="str">
        <f aca="false">IF(C359="","",IFERROR(INDEX(Listas!$B$2:$B$14,MATCH(C359,Categorias,0)),""))</f>
        <v/>
      </c>
      <c r="E359" s="14"/>
      <c r="F359" s="7" t="str">
        <f aca="false">IF(C359="","",IFERROR(INDEX(Listas!$C$2:$C$14,MATCH(C359,Categorias,0)),""))</f>
        <v/>
      </c>
      <c r="G359" s="5"/>
    </row>
    <row r="360" customFormat="false" ht="15" hidden="false" customHeight="false" outlineLevel="0" collapsed="false">
      <c r="A360" s="12"/>
      <c r="B360" s="5"/>
      <c r="C360" s="5"/>
      <c r="D360" s="7" t="str">
        <f aca="false">IF(C360="","",IFERROR(INDEX(Listas!$B$2:$B$14,MATCH(C360,Categorias,0)),""))</f>
        <v/>
      </c>
      <c r="E360" s="14"/>
      <c r="F360" s="7" t="str">
        <f aca="false">IF(C360="","",IFERROR(INDEX(Listas!$C$2:$C$14,MATCH(C360,Categorias,0)),""))</f>
        <v/>
      </c>
      <c r="G360" s="5"/>
    </row>
    <row r="361" customFormat="false" ht="15" hidden="false" customHeight="false" outlineLevel="0" collapsed="false">
      <c r="A361" s="12"/>
      <c r="B361" s="5"/>
      <c r="C361" s="5"/>
      <c r="D361" s="7" t="str">
        <f aca="false">IF(C361="","",IFERROR(INDEX(Listas!$B$2:$B$14,MATCH(C361,Categorias,0)),""))</f>
        <v/>
      </c>
      <c r="E361" s="14"/>
      <c r="F361" s="7" t="str">
        <f aca="false">IF(C361="","",IFERROR(INDEX(Listas!$C$2:$C$14,MATCH(C361,Categorias,0)),""))</f>
        <v/>
      </c>
      <c r="G361" s="5"/>
    </row>
    <row r="362" customFormat="false" ht="15" hidden="false" customHeight="false" outlineLevel="0" collapsed="false">
      <c r="A362" s="12"/>
      <c r="B362" s="5"/>
      <c r="C362" s="5"/>
      <c r="D362" s="7" t="str">
        <f aca="false">IF(C362="","",IFERROR(INDEX(Listas!$B$2:$B$14,MATCH(C362,Categorias,0)),""))</f>
        <v/>
      </c>
      <c r="E362" s="14"/>
      <c r="F362" s="7" t="str">
        <f aca="false">IF(C362="","",IFERROR(INDEX(Listas!$C$2:$C$14,MATCH(C362,Categorias,0)),""))</f>
        <v/>
      </c>
      <c r="G362" s="5"/>
    </row>
    <row r="363" customFormat="false" ht="15" hidden="false" customHeight="false" outlineLevel="0" collapsed="false">
      <c r="A363" s="12"/>
      <c r="B363" s="5"/>
      <c r="C363" s="5"/>
      <c r="D363" s="7" t="str">
        <f aca="false">IF(C363="","",IFERROR(INDEX(Listas!$B$2:$B$14,MATCH(C363,Categorias,0)),""))</f>
        <v/>
      </c>
      <c r="E363" s="14"/>
      <c r="F363" s="7" t="str">
        <f aca="false">IF(C363="","",IFERROR(INDEX(Listas!$C$2:$C$14,MATCH(C363,Categorias,0)),""))</f>
        <v/>
      </c>
      <c r="G363" s="5"/>
    </row>
    <row r="364" customFormat="false" ht="15" hidden="false" customHeight="false" outlineLevel="0" collapsed="false">
      <c r="A364" s="12"/>
      <c r="B364" s="5"/>
      <c r="C364" s="5"/>
      <c r="D364" s="7" t="str">
        <f aca="false">IF(C364="","",IFERROR(INDEX(Listas!$B$2:$B$14,MATCH(C364,Categorias,0)),""))</f>
        <v/>
      </c>
      <c r="E364" s="14"/>
      <c r="F364" s="7" t="str">
        <f aca="false">IF(C364="","",IFERROR(INDEX(Listas!$C$2:$C$14,MATCH(C364,Categorias,0)),""))</f>
        <v/>
      </c>
      <c r="G364" s="5"/>
    </row>
    <row r="365" customFormat="false" ht="15" hidden="false" customHeight="false" outlineLevel="0" collapsed="false">
      <c r="A365" s="12"/>
      <c r="B365" s="5"/>
      <c r="C365" s="5"/>
      <c r="D365" s="7" t="str">
        <f aca="false">IF(C365="","",IFERROR(INDEX(Listas!$B$2:$B$14,MATCH(C365,Categorias,0)),""))</f>
        <v/>
      </c>
      <c r="E365" s="14"/>
      <c r="F365" s="7" t="str">
        <f aca="false">IF(C365="","",IFERROR(INDEX(Listas!$C$2:$C$14,MATCH(C365,Categorias,0)),""))</f>
        <v/>
      </c>
      <c r="G365" s="5"/>
    </row>
    <row r="366" customFormat="false" ht="15" hidden="false" customHeight="false" outlineLevel="0" collapsed="false">
      <c r="A366" s="12"/>
      <c r="B366" s="5"/>
      <c r="C366" s="5"/>
      <c r="D366" s="7" t="str">
        <f aca="false">IF(C366="","",IFERROR(INDEX(Listas!$B$2:$B$14,MATCH(C366,Categorias,0)),""))</f>
        <v/>
      </c>
      <c r="E366" s="14"/>
      <c r="F366" s="7" t="str">
        <f aca="false">IF(C366="","",IFERROR(INDEX(Listas!$C$2:$C$14,MATCH(C366,Categorias,0)),""))</f>
        <v/>
      </c>
      <c r="G366" s="5"/>
    </row>
    <row r="367" customFormat="false" ht="15" hidden="false" customHeight="false" outlineLevel="0" collapsed="false">
      <c r="A367" s="12"/>
      <c r="B367" s="5"/>
      <c r="C367" s="5"/>
      <c r="D367" s="7" t="str">
        <f aca="false">IF(C367="","",IFERROR(INDEX(Listas!$B$2:$B$14,MATCH(C367,Categorias,0)),""))</f>
        <v/>
      </c>
      <c r="E367" s="14"/>
      <c r="F367" s="7" t="str">
        <f aca="false">IF(C367="","",IFERROR(INDEX(Listas!$C$2:$C$14,MATCH(C367,Categorias,0)),""))</f>
        <v/>
      </c>
      <c r="G367" s="5"/>
    </row>
    <row r="368" customFormat="false" ht="15" hidden="false" customHeight="false" outlineLevel="0" collapsed="false">
      <c r="A368" s="12"/>
      <c r="B368" s="5"/>
      <c r="C368" s="5"/>
      <c r="D368" s="7" t="str">
        <f aca="false">IF(C368="","",IFERROR(INDEX(Listas!$B$2:$B$14,MATCH(C368,Categorias,0)),""))</f>
        <v/>
      </c>
      <c r="E368" s="14"/>
      <c r="F368" s="7" t="str">
        <f aca="false">IF(C368="","",IFERROR(INDEX(Listas!$C$2:$C$14,MATCH(C368,Categorias,0)),""))</f>
        <v/>
      </c>
      <c r="G368" s="5"/>
    </row>
    <row r="369" customFormat="false" ht="15" hidden="false" customHeight="false" outlineLevel="0" collapsed="false">
      <c r="A369" s="12"/>
      <c r="B369" s="5"/>
      <c r="C369" s="5"/>
      <c r="D369" s="7" t="str">
        <f aca="false">IF(C369="","",IFERROR(INDEX(Listas!$B$2:$B$14,MATCH(C369,Categorias,0)),""))</f>
        <v/>
      </c>
      <c r="E369" s="14"/>
      <c r="F369" s="7" t="str">
        <f aca="false">IF(C369="","",IFERROR(INDEX(Listas!$C$2:$C$14,MATCH(C369,Categorias,0)),""))</f>
        <v/>
      </c>
      <c r="G369" s="5"/>
    </row>
    <row r="370" customFormat="false" ht="15" hidden="false" customHeight="false" outlineLevel="0" collapsed="false">
      <c r="A370" s="12"/>
      <c r="B370" s="5"/>
      <c r="C370" s="5"/>
      <c r="D370" s="7" t="str">
        <f aca="false">IF(C370="","",IFERROR(INDEX(Listas!$B$2:$B$14,MATCH(C370,Categorias,0)),""))</f>
        <v/>
      </c>
      <c r="E370" s="14"/>
      <c r="F370" s="7" t="str">
        <f aca="false">IF(C370="","",IFERROR(INDEX(Listas!$C$2:$C$14,MATCH(C370,Categorias,0)),""))</f>
        <v/>
      </c>
      <c r="G370" s="5"/>
    </row>
    <row r="371" customFormat="false" ht="15" hidden="false" customHeight="false" outlineLevel="0" collapsed="false">
      <c r="A371" s="12"/>
      <c r="B371" s="5"/>
      <c r="C371" s="5"/>
      <c r="D371" s="7" t="str">
        <f aca="false">IF(C371="","",IFERROR(INDEX(Listas!$B$2:$B$14,MATCH(C371,Categorias,0)),""))</f>
        <v/>
      </c>
      <c r="E371" s="14"/>
      <c r="F371" s="7" t="str">
        <f aca="false">IF(C371="","",IFERROR(INDEX(Listas!$C$2:$C$14,MATCH(C371,Categorias,0)),""))</f>
        <v/>
      </c>
      <c r="G371" s="5"/>
    </row>
    <row r="372" customFormat="false" ht="15" hidden="false" customHeight="false" outlineLevel="0" collapsed="false">
      <c r="A372" s="12"/>
      <c r="B372" s="5"/>
      <c r="C372" s="5"/>
      <c r="D372" s="7" t="str">
        <f aca="false">IF(C372="","",IFERROR(INDEX(Listas!$B$2:$B$14,MATCH(C372,Categorias,0)),""))</f>
        <v/>
      </c>
      <c r="E372" s="14"/>
      <c r="F372" s="7" t="str">
        <f aca="false">IF(C372="","",IFERROR(INDEX(Listas!$C$2:$C$14,MATCH(C372,Categorias,0)),""))</f>
        <v/>
      </c>
      <c r="G372" s="5"/>
    </row>
    <row r="373" customFormat="false" ht="15" hidden="false" customHeight="false" outlineLevel="0" collapsed="false">
      <c r="A373" s="12"/>
      <c r="B373" s="5"/>
      <c r="C373" s="5"/>
      <c r="D373" s="7" t="str">
        <f aca="false">IF(C373="","",IFERROR(INDEX(Listas!$B$2:$B$14,MATCH(C373,Categorias,0)),""))</f>
        <v/>
      </c>
      <c r="E373" s="14"/>
      <c r="F373" s="7" t="str">
        <f aca="false">IF(C373="","",IFERROR(INDEX(Listas!$C$2:$C$14,MATCH(C373,Categorias,0)),""))</f>
        <v/>
      </c>
      <c r="G373" s="5"/>
    </row>
    <row r="374" customFormat="false" ht="15" hidden="false" customHeight="false" outlineLevel="0" collapsed="false">
      <c r="A374" s="12"/>
      <c r="B374" s="5"/>
      <c r="C374" s="5"/>
      <c r="D374" s="7" t="str">
        <f aca="false">IF(C374="","",IFERROR(INDEX(Listas!$B$2:$B$14,MATCH(C374,Categorias,0)),""))</f>
        <v/>
      </c>
      <c r="E374" s="14"/>
      <c r="F374" s="7" t="str">
        <f aca="false">IF(C374="","",IFERROR(INDEX(Listas!$C$2:$C$14,MATCH(C374,Categorias,0)),""))</f>
        <v/>
      </c>
      <c r="G374" s="5"/>
    </row>
    <row r="375" customFormat="false" ht="15" hidden="false" customHeight="false" outlineLevel="0" collapsed="false">
      <c r="A375" s="12"/>
      <c r="B375" s="5"/>
      <c r="C375" s="5"/>
      <c r="D375" s="7" t="str">
        <f aca="false">IF(C375="","",IFERROR(INDEX(Listas!$B$2:$B$14,MATCH(C375,Categorias,0)),""))</f>
        <v/>
      </c>
      <c r="E375" s="14"/>
      <c r="F375" s="7" t="str">
        <f aca="false">IF(C375="","",IFERROR(INDEX(Listas!$C$2:$C$14,MATCH(C375,Categorias,0)),""))</f>
        <v/>
      </c>
      <c r="G375" s="5"/>
    </row>
    <row r="376" customFormat="false" ht="15" hidden="false" customHeight="false" outlineLevel="0" collapsed="false">
      <c r="A376" s="12"/>
      <c r="B376" s="5"/>
      <c r="C376" s="5"/>
      <c r="D376" s="7" t="str">
        <f aca="false">IF(C376="","",IFERROR(INDEX(Listas!$B$2:$B$14,MATCH(C376,Categorias,0)),""))</f>
        <v/>
      </c>
      <c r="E376" s="14"/>
      <c r="F376" s="7" t="str">
        <f aca="false">IF(C376="","",IFERROR(INDEX(Listas!$C$2:$C$14,MATCH(C376,Categorias,0)),""))</f>
        <v/>
      </c>
      <c r="G376" s="5"/>
    </row>
    <row r="377" customFormat="false" ht="15" hidden="false" customHeight="false" outlineLevel="0" collapsed="false">
      <c r="A377" s="12"/>
      <c r="B377" s="5"/>
      <c r="C377" s="5"/>
      <c r="D377" s="7" t="str">
        <f aca="false">IF(C377="","",IFERROR(INDEX(Listas!$B$2:$B$14,MATCH(C377,Categorias,0)),""))</f>
        <v/>
      </c>
      <c r="E377" s="14"/>
      <c r="F377" s="7" t="str">
        <f aca="false">IF(C377="","",IFERROR(INDEX(Listas!$C$2:$C$14,MATCH(C377,Categorias,0)),""))</f>
        <v/>
      </c>
      <c r="G377" s="5"/>
    </row>
    <row r="378" customFormat="false" ht="15" hidden="false" customHeight="false" outlineLevel="0" collapsed="false">
      <c r="A378" s="12"/>
      <c r="B378" s="5"/>
      <c r="C378" s="5"/>
      <c r="D378" s="7" t="str">
        <f aca="false">IF(C378="","",IFERROR(INDEX(Listas!$B$2:$B$14,MATCH(C378,Categorias,0)),""))</f>
        <v/>
      </c>
      <c r="E378" s="14"/>
      <c r="F378" s="7" t="str">
        <f aca="false">IF(C378="","",IFERROR(INDEX(Listas!$C$2:$C$14,MATCH(C378,Categorias,0)),""))</f>
        <v/>
      </c>
      <c r="G378" s="5"/>
    </row>
    <row r="379" customFormat="false" ht="15" hidden="false" customHeight="false" outlineLevel="0" collapsed="false">
      <c r="A379" s="12"/>
      <c r="B379" s="5"/>
      <c r="C379" s="5"/>
      <c r="D379" s="7" t="str">
        <f aca="false">IF(C379="","",IFERROR(INDEX(Listas!$B$2:$B$14,MATCH(C379,Categorias,0)),""))</f>
        <v/>
      </c>
      <c r="E379" s="14"/>
      <c r="F379" s="7" t="str">
        <f aca="false">IF(C379="","",IFERROR(INDEX(Listas!$C$2:$C$14,MATCH(C379,Categorias,0)),""))</f>
        <v/>
      </c>
      <c r="G379" s="5"/>
    </row>
    <row r="380" customFormat="false" ht="15" hidden="false" customHeight="false" outlineLevel="0" collapsed="false">
      <c r="A380" s="12"/>
      <c r="B380" s="5"/>
      <c r="C380" s="5"/>
      <c r="D380" s="7" t="str">
        <f aca="false">IF(C380="","",IFERROR(INDEX(Listas!$B$2:$B$14,MATCH(C380,Categorias,0)),""))</f>
        <v/>
      </c>
      <c r="E380" s="14"/>
      <c r="F380" s="7" t="str">
        <f aca="false">IF(C380="","",IFERROR(INDEX(Listas!$C$2:$C$14,MATCH(C380,Categorias,0)),""))</f>
        <v/>
      </c>
      <c r="G380" s="5"/>
    </row>
    <row r="381" customFormat="false" ht="15" hidden="false" customHeight="false" outlineLevel="0" collapsed="false">
      <c r="A381" s="12"/>
      <c r="B381" s="5"/>
      <c r="C381" s="5"/>
      <c r="D381" s="7" t="str">
        <f aca="false">IF(C381="","",IFERROR(INDEX(Listas!$B$2:$B$14,MATCH(C381,Categorias,0)),""))</f>
        <v/>
      </c>
      <c r="E381" s="14"/>
      <c r="F381" s="7" t="str">
        <f aca="false">IF(C381="","",IFERROR(INDEX(Listas!$C$2:$C$14,MATCH(C381,Categorias,0)),""))</f>
        <v/>
      </c>
      <c r="G381" s="5"/>
    </row>
    <row r="382" customFormat="false" ht="15" hidden="false" customHeight="false" outlineLevel="0" collapsed="false">
      <c r="A382" s="12"/>
      <c r="B382" s="5"/>
      <c r="C382" s="5"/>
      <c r="D382" s="7" t="str">
        <f aca="false">IF(C382="","",IFERROR(INDEX(Listas!$B$2:$B$14,MATCH(C382,Categorias,0)),""))</f>
        <v/>
      </c>
      <c r="E382" s="14"/>
      <c r="F382" s="7" t="str">
        <f aca="false">IF(C382="","",IFERROR(INDEX(Listas!$C$2:$C$14,MATCH(C382,Categorias,0)),""))</f>
        <v/>
      </c>
      <c r="G382" s="5"/>
    </row>
    <row r="383" customFormat="false" ht="15" hidden="false" customHeight="false" outlineLevel="0" collapsed="false">
      <c r="A383" s="12"/>
      <c r="B383" s="5"/>
      <c r="C383" s="5"/>
      <c r="D383" s="7" t="str">
        <f aca="false">IF(C383="","",IFERROR(INDEX(Listas!$B$2:$B$14,MATCH(C383,Categorias,0)),""))</f>
        <v/>
      </c>
      <c r="E383" s="14"/>
      <c r="F383" s="7" t="str">
        <f aca="false">IF(C383="","",IFERROR(INDEX(Listas!$C$2:$C$14,MATCH(C383,Categorias,0)),""))</f>
        <v/>
      </c>
      <c r="G383" s="5"/>
    </row>
    <row r="384" customFormat="false" ht="15" hidden="false" customHeight="false" outlineLevel="0" collapsed="false">
      <c r="A384" s="12"/>
      <c r="B384" s="5"/>
      <c r="C384" s="5"/>
      <c r="D384" s="7" t="str">
        <f aca="false">IF(C384="","",IFERROR(INDEX(Listas!$B$2:$B$14,MATCH(C384,Categorias,0)),""))</f>
        <v/>
      </c>
      <c r="E384" s="14"/>
      <c r="F384" s="7" t="str">
        <f aca="false">IF(C384="","",IFERROR(INDEX(Listas!$C$2:$C$14,MATCH(C384,Categorias,0)),""))</f>
        <v/>
      </c>
      <c r="G384" s="5"/>
    </row>
    <row r="385" customFormat="false" ht="15" hidden="false" customHeight="false" outlineLevel="0" collapsed="false">
      <c r="A385" s="12"/>
      <c r="B385" s="5"/>
      <c r="C385" s="5"/>
      <c r="D385" s="7" t="str">
        <f aca="false">IF(C385="","",IFERROR(INDEX(Listas!$B$2:$B$14,MATCH(C385,Categorias,0)),""))</f>
        <v/>
      </c>
      <c r="E385" s="14"/>
      <c r="F385" s="7" t="str">
        <f aca="false">IF(C385="","",IFERROR(INDEX(Listas!$C$2:$C$14,MATCH(C385,Categorias,0)),""))</f>
        <v/>
      </c>
      <c r="G385" s="5"/>
    </row>
    <row r="386" customFormat="false" ht="15" hidden="false" customHeight="false" outlineLevel="0" collapsed="false">
      <c r="A386" s="12"/>
      <c r="B386" s="5"/>
      <c r="C386" s="5"/>
      <c r="D386" s="7" t="str">
        <f aca="false">IF(C386="","",IFERROR(INDEX(Listas!$B$2:$B$14,MATCH(C386,Categorias,0)),""))</f>
        <v/>
      </c>
      <c r="E386" s="14"/>
      <c r="F386" s="7" t="str">
        <f aca="false">IF(C386="","",IFERROR(INDEX(Listas!$C$2:$C$14,MATCH(C386,Categorias,0)),""))</f>
        <v/>
      </c>
      <c r="G386" s="5"/>
    </row>
    <row r="387" customFormat="false" ht="15" hidden="false" customHeight="false" outlineLevel="0" collapsed="false">
      <c r="A387" s="12"/>
      <c r="B387" s="5"/>
      <c r="C387" s="5"/>
      <c r="D387" s="7" t="str">
        <f aca="false">IF(C387="","",IFERROR(INDEX(Listas!$B$2:$B$14,MATCH(C387,Categorias,0)),""))</f>
        <v/>
      </c>
      <c r="E387" s="14"/>
      <c r="F387" s="7" t="str">
        <f aca="false">IF(C387="","",IFERROR(INDEX(Listas!$C$2:$C$14,MATCH(C387,Categorias,0)),""))</f>
        <v/>
      </c>
      <c r="G387" s="5"/>
    </row>
    <row r="388" customFormat="false" ht="15" hidden="false" customHeight="false" outlineLevel="0" collapsed="false">
      <c r="A388" s="12"/>
      <c r="B388" s="5"/>
      <c r="C388" s="5"/>
      <c r="D388" s="7" t="str">
        <f aca="false">IF(C388="","",IFERROR(INDEX(Listas!$B$2:$B$14,MATCH(C388,Categorias,0)),""))</f>
        <v/>
      </c>
      <c r="E388" s="14"/>
      <c r="F388" s="7" t="str">
        <f aca="false">IF(C388="","",IFERROR(INDEX(Listas!$C$2:$C$14,MATCH(C388,Categorias,0)),""))</f>
        <v/>
      </c>
      <c r="G388" s="5"/>
    </row>
    <row r="389" customFormat="false" ht="15" hidden="false" customHeight="false" outlineLevel="0" collapsed="false">
      <c r="A389" s="12"/>
      <c r="B389" s="5"/>
      <c r="C389" s="5"/>
      <c r="D389" s="7" t="str">
        <f aca="false">IF(C389="","",IFERROR(INDEX(Listas!$B$2:$B$14,MATCH(C389,Categorias,0)),""))</f>
        <v/>
      </c>
      <c r="E389" s="14"/>
      <c r="F389" s="7" t="str">
        <f aca="false">IF(C389="","",IFERROR(INDEX(Listas!$C$2:$C$14,MATCH(C389,Categorias,0)),""))</f>
        <v/>
      </c>
      <c r="G389" s="5"/>
    </row>
    <row r="390" customFormat="false" ht="15" hidden="false" customHeight="false" outlineLevel="0" collapsed="false">
      <c r="A390" s="12"/>
      <c r="B390" s="5"/>
      <c r="C390" s="5"/>
      <c r="D390" s="7" t="str">
        <f aca="false">IF(C390="","",IFERROR(INDEX(Listas!$B$2:$B$14,MATCH(C390,Categorias,0)),""))</f>
        <v/>
      </c>
      <c r="E390" s="14"/>
      <c r="F390" s="7" t="str">
        <f aca="false">IF(C390="","",IFERROR(INDEX(Listas!$C$2:$C$14,MATCH(C390,Categorias,0)),""))</f>
        <v/>
      </c>
      <c r="G390" s="5"/>
    </row>
    <row r="391" customFormat="false" ht="15" hidden="false" customHeight="false" outlineLevel="0" collapsed="false">
      <c r="A391" s="12"/>
      <c r="B391" s="5"/>
      <c r="C391" s="5"/>
      <c r="D391" s="7" t="str">
        <f aca="false">IF(C391="","",IFERROR(INDEX(Listas!$B$2:$B$14,MATCH(C391,Categorias,0)),""))</f>
        <v/>
      </c>
      <c r="E391" s="14"/>
      <c r="F391" s="7" t="str">
        <f aca="false">IF(C391="","",IFERROR(INDEX(Listas!$C$2:$C$14,MATCH(C391,Categorias,0)),""))</f>
        <v/>
      </c>
      <c r="G391" s="5"/>
    </row>
    <row r="392" customFormat="false" ht="15" hidden="false" customHeight="false" outlineLevel="0" collapsed="false">
      <c r="A392" s="12"/>
      <c r="B392" s="5"/>
      <c r="C392" s="5"/>
      <c r="D392" s="7" t="str">
        <f aca="false">IF(C392="","",IFERROR(INDEX(Listas!$B$2:$B$14,MATCH(C392,Categorias,0)),""))</f>
        <v/>
      </c>
      <c r="E392" s="14"/>
      <c r="F392" s="7" t="str">
        <f aca="false">IF(C392="","",IFERROR(INDEX(Listas!$C$2:$C$14,MATCH(C392,Categorias,0)),""))</f>
        <v/>
      </c>
      <c r="G392" s="5"/>
    </row>
    <row r="393" customFormat="false" ht="15" hidden="false" customHeight="false" outlineLevel="0" collapsed="false">
      <c r="A393" s="12"/>
      <c r="B393" s="5"/>
      <c r="C393" s="5"/>
      <c r="D393" s="7" t="str">
        <f aca="false">IF(C393="","",IFERROR(INDEX(Listas!$B$2:$B$14,MATCH(C393,Categorias,0)),""))</f>
        <v/>
      </c>
      <c r="E393" s="14"/>
      <c r="F393" s="7" t="str">
        <f aca="false">IF(C393="","",IFERROR(INDEX(Listas!$C$2:$C$14,MATCH(C393,Categorias,0)),""))</f>
        <v/>
      </c>
      <c r="G393" s="5"/>
    </row>
    <row r="394" customFormat="false" ht="15" hidden="false" customHeight="false" outlineLevel="0" collapsed="false">
      <c r="A394" s="12"/>
      <c r="B394" s="5"/>
      <c r="C394" s="5"/>
      <c r="D394" s="7" t="str">
        <f aca="false">IF(C394="","",IFERROR(INDEX(Listas!$B$2:$B$14,MATCH(C394,Categorias,0)),""))</f>
        <v/>
      </c>
      <c r="E394" s="14"/>
      <c r="F394" s="7" t="str">
        <f aca="false">IF(C394="","",IFERROR(INDEX(Listas!$C$2:$C$14,MATCH(C394,Categorias,0)),""))</f>
        <v/>
      </c>
      <c r="G394" s="5"/>
    </row>
    <row r="395" customFormat="false" ht="15" hidden="false" customHeight="false" outlineLevel="0" collapsed="false">
      <c r="A395" s="12"/>
      <c r="B395" s="5"/>
      <c r="C395" s="5"/>
      <c r="D395" s="7" t="str">
        <f aca="false">IF(C395="","",IFERROR(INDEX(Listas!$B$2:$B$14,MATCH(C395,Categorias,0)),""))</f>
        <v/>
      </c>
      <c r="E395" s="14"/>
      <c r="F395" s="7" t="str">
        <f aca="false">IF(C395="","",IFERROR(INDEX(Listas!$C$2:$C$14,MATCH(C395,Categorias,0)),""))</f>
        <v/>
      </c>
      <c r="G395" s="5"/>
    </row>
    <row r="396" customFormat="false" ht="15" hidden="false" customHeight="false" outlineLevel="0" collapsed="false">
      <c r="A396" s="12"/>
      <c r="B396" s="5"/>
      <c r="C396" s="5"/>
      <c r="D396" s="7" t="str">
        <f aca="false">IF(C396="","",IFERROR(INDEX(Listas!$B$2:$B$14,MATCH(C396,Categorias,0)),""))</f>
        <v/>
      </c>
      <c r="E396" s="14"/>
      <c r="F396" s="7" t="str">
        <f aca="false">IF(C396="","",IFERROR(INDEX(Listas!$C$2:$C$14,MATCH(C396,Categorias,0)),""))</f>
        <v/>
      </c>
      <c r="G396" s="5"/>
    </row>
    <row r="397" customFormat="false" ht="15" hidden="false" customHeight="false" outlineLevel="0" collapsed="false">
      <c r="A397" s="12"/>
      <c r="B397" s="5"/>
      <c r="C397" s="5"/>
      <c r="D397" s="7" t="str">
        <f aca="false">IF(C397="","",IFERROR(INDEX(Listas!$B$2:$B$14,MATCH(C397,Categorias,0)),""))</f>
        <v/>
      </c>
      <c r="E397" s="14"/>
      <c r="F397" s="7" t="str">
        <f aca="false">IF(C397="","",IFERROR(INDEX(Listas!$C$2:$C$14,MATCH(C397,Categorias,0)),""))</f>
        <v/>
      </c>
      <c r="G397" s="5"/>
    </row>
    <row r="398" customFormat="false" ht="15" hidden="false" customHeight="false" outlineLevel="0" collapsed="false">
      <c r="A398" s="12"/>
      <c r="B398" s="5"/>
      <c r="C398" s="5"/>
      <c r="D398" s="7" t="str">
        <f aca="false">IF(C398="","",IFERROR(INDEX(Listas!$B$2:$B$14,MATCH(C398,Categorias,0)),""))</f>
        <v/>
      </c>
      <c r="E398" s="14"/>
      <c r="F398" s="7" t="str">
        <f aca="false">IF(C398="","",IFERROR(INDEX(Listas!$C$2:$C$14,MATCH(C398,Categorias,0)),""))</f>
        <v/>
      </c>
      <c r="G398" s="5"/>
    </row>
    <row r="399" customFormat="false" ht="15" hidden="false" customHeight="false" outlineLevel="0" collapsed="false">
      <c r="A399" s="12"/>
      <c r="B399" s="5"/>
      <c r="C399" s="5"/>
      <c r="D399" s="7" t="str">
        <f aca="false">IF(C399="","",IFERROR(INDEX(Listas!$B$2:$B$14,MATCH(C399,Categorias,0)),""))</f>
        <v/>
      </c>
      <c r="E399" s="14"/>
      <c r="F399" s="7" t="str">
        <f aca="false">IF(C399="","",IFERROR(INDEX(Listas!$C$2:$C$14,MATCH(C399,Categorias,0)),""))</f>
        <v/>
      </c>
      <c r="G399" s="5"/>
    </row>
    <row r="400" customFormat="false" ht="15" hidden="false" customHeight="false" outlineLevel="0" collapsed="false">
      <c r="A400" s="12"/>
      <c r="B400" s="5"/>
      <c r="C400" s="5"/>
      <c r="D400" s="7" t="str">
        <f aca="false">IF(C400="","",IFERROR(INDEX(Listas!$B$2:$B$14,MATCH(C400,Categorias,0)),""))</f>
        <v/>
      </c>
      <c r="E400" s="14"/>
      <c r="F400" s="7" t="str">
        <f aca="false">IF(C400="","",IFERROR(INDEX(Listas!$C$2:$C$14,MATCH(C400,Categorias,0)),""))</f>
        <v/>
      </c>
      <c r="G400" s="5"/>
    </row>
    <row r="401" customFormat="false" ht="15" hidden="false" customHeight="false" outlineLevel="0" collapsed="false">
      <c r="A401" s="12"/>
      <c r="B401" s="5"/>
      <c r="C401" s="5"/>
      <c r="D401" s="7" t="str">
        <f aca="false">IF(C401="","",IFERROR(INDEX(Listas!$B$2:$B$14,MATCH(C401,Categorias,0)),""))</f>
        <v/>
      </c>
      <c r="E401" s="14"/>
      <c r="F401" s="7" t="str">
        <f aca="false">IF(C401="","",IFERROR(INDEX(Listas!$C$2:$C$14,MATCH(C401,Categorias,0)),""))</f>
        <v/>
      </c>
      <c r="G401" s="5"/>
    </row>
    <row r="402" customFormat="false" ht="15" hidden="false" customHeight="false" outlineLevel="0" collapsed="false">
      <c r="A402" s="12"/>
      <c r="B402" s="5"/>
      <c r="C402" s="5"/>
      <c r="D402" s="7" t="str">
        <f aca="false">IF(C402="","",IFERROR(INDEX(Listas!$B$2:$B$14,MATCH(C402,Categorias,0)),""))</f>
        <v/>
      </c>
      <c r="E402" s="14"/>
      <c r="F402" s="7" t="str">
        <f aca="false">IF(C402="","",IFERROR(INDEX(Listas!$C$2:$C$14,MATCH(C402,Categorias,0)),""))</f>
        <v/>
      </c>
      <c r="G402" s="5"/>
    </row>
    <row r="403" customFormat="false" ht="15" hidden="false" customHeight="false" outlineLevel="0" collapsed="false">
      <c r="A403" s="12"/>
      <c r="B403" s="5"/>
      <c r="C403" s="5"/>
      <c r="D403" s="7" t="str">
        <f aca="false">IF(C403="","",IFERROR(INDEX(Listas!$B$2:$B$14,MATCH(C403,Categorias,0)),""))</f>
        <v/>
      </c>
      <c r="E403" s="14"/>
      <c r="F403" s="7" t="str">
        <f aca="false">IF(C403="","",IFERROR(INDEX(Listas!$C$2:$C$14,MATCH(C403,Categorias,0)),""))</f>
        <v/>
      </c>
      <c r="G403" s="5"/>
    </row>
    <row r="404" customFormat="false" ht="15" hidden="false" customHeight="false" outlineLevel="0" collapsed="false">
      <c r="A404" s="12"/>
      <c r="B404" s="5"/>
      <c r="C404" s="5"/>
      <c r="D404" s="7" t="str">
        <f aca="false">IF(C404="","",IFERROR(INDEX(Listas!$B$2:$B$14,MATCH(C404,Categorias,0)),""))</f>
        <v/>
      </c>
      <c r="E404" s="14"/>
      <c r="F404" s="7" t="str">
        <f aca="false">IF(C404="","",IFERROR(INDEX(Listas!$C$2:$C$14,MATCH(C404,Categorias,0)),""))</f>
        <v/>
      </c>
      <c r="G404" s="5"/>
    </row>
    <row r="405" customFormat="false" ht="15" hidden="false" customHeight="false" outlineLevel="0" collapsed="false">
      <c r="A405" s="12"/>
      <c r="B405" s="5"/>
      <c r="C405" s="5"/>
      <c r="D405" s="7" t="str">
        <f aca="false">IF(C405="","",IFERROR(INDEX(Listas!$B$2:$B$14,MATCH(C405,Categorias,0)),""))</f>
        <v/>
      </c>
      <c r="E405" s="14"/>
      <c r="F405" s="7" t="str">
        <f aca="false">IF(C405="","",IFERROR(INDEX(Listas!$C$2:$C$14,MATCH(C405,Categorias,0)),""))</f>
        <v/>
      </c>
      <c r="G405" s="5"/>
    </row>
    <row r="406" customFormat="false" ht="15" hidden="false" customHeight="false" outlineLevel="0" collapsed="false">
      <c r="A406" s="12"/>
      <c r="B406" s="5"/>
      <c r="C406" s="5"/>
      <c r="D406" s="7" t="str">
        <f aca="false">IF(C406="","",IFERROR(INDEX(Listas!$B$2:$B$14,MATCH(C406,Categorias,0)),""))</f>
        <v/>
      </c>
      <c r="E406" s="14"/>
      <c r="F406" s="7" t="str">
        <f aca="false">IF(C406="","",IFERROR(INDEX(Listas!$C$2:$C$14,MATCH(C406,Categorias,0)),""))</f>
        <v/>
      </c>
      <c r="G406" s="5"/>
    </row>
    <row r="407" customFormat="false" ht="15" hidden="false" customHeight="false" outlineLevel="0" collapsed="false">
      <c r="A407" s="12"/>
      <c r="B407" s="5"/>
      <c r="C407" s="5"/>
      <c r="D407" s="7" t="str">
        <f aca="false">IF(C407="","",IFERROR(INDEX(Listas!$B$2:$B$14,MATCH(C407,Categorias,0)),""))</f>
        <v/>
      </c>
      <c r="E407" s="14"/>
      <c r="F407" s="7" t="str">
        <f aca="false">IF(C407="","",IFERROR(INDEX(Listas!$C$2:$C$14,MATCH(C407,Categorias,0)),""))</f>
        <v/>
      </c>
      <c r="G407" s="5"/>
    </row>
    <row r="408" customFormat="false" ht="15" hidden="false" customHeight="false" outlineLevel="0" collapsed="false">
      <c r="A408" s="12"/>
      <c r="B408" s="5"/>
      <c r="C408" s="5"/>
      <c r="D408" s="7" t="str">
        <f aca="false">IF(C408="","",IFERROR(INDEX(Listas!$B$2:$B$14,MATCH(C408,Categorias,0)),""))</f>
        <v/>
      </c>
      <c r="E408" s="14"/>
      <c r="F408" s="7" t="str">
        <f aca="false">IF(C408="","",IFERROR(INDEX(Listas!$C$2:$C$14,MATCH(C408,Categorias,0)),""))</f>
        <v/>
      </c>
      <c r="G408" s="5"/>
    </row>
    <row r="409" customFormat="false" ht="15" hidden="false" customHeight="false" outlineLevel="0" collapsed="false">
      <c r="A409" s="12"/>
      <c r="B409" s="5"/>
      <c r="C409" s="5"/>
      <c r="D409" s="7" t="str">
        <f aca="false">IF(C409="","",IFERROR(INDEX(Listas!$B$2:$B$14,MATCH(C409,Categorias,0)),""))</f>
        <v/>
      </c>
      <c r="E409" s="14"/>
      <c r="F409" s="7" t="str">
        <f aca="false">IF(C409="","",IFERROR(INDEX(Listas!$C$2:$C$14,MATCH(C409,Categorias,0)),""))</f>
        <v/>
      </c>
      <c r="G409" s="5"/>
    </row>
    <row r="410" customFormat="false" ht="15" hidden="false" customHeight="false" outlineLevel="0" collapsed="false">
      <c r="A410" s="12"/>
      <c r="B410" s="5"/>
      <c r="C410" s="5"/>
      <c r="D410" s="7" t="str">
        <f aca="false">IF(C410="","",IFERROR(INDEX(Listas!$B$2:$B$14,MATCH(C410,Categorias,0)),""))</f>
        <v/>
      </c>
      <c r="E410" s="14"/>
      <c r="F410" s="7" t="str">
        <f aca="false">IF(C410="","",IFERROR(INDEX(Listas!$C$2:$C$14,MATCH(C410,Categorias,0)),""))</f>
        <v/>
      </c>
      <c r="G410" s="5"/>
    </row>
    <row r="411" customFormat="false" ht="15" hidden="false" customHeight="false" outlineLevel="0" collapsed="false">
      <c r="A411" s="12"/>
      <c r="B411" s="5"/>
      <c r="C411" s="5"/>
      <c r="D411" s="7" t="str">
        <f aca="false">IF(C411="","",IFERROR(INDEX(Listas!$B$2:$B$14,MATCH(C411,Categorias,0)),""))</f>
        <v/>
      </c>
      <c r="E411" s="14"/>
      <c r="F411" s="7" t="str">
        <f aca="false">IF(C411="","",IFERROR(INDEX(Listas!$C$2:$C$14,MATCH(C411,Categorias,0)),""))</f>
        <v/>
      </c>
      <c r="G411" s="5"/>
    </row>
    <row r="412" customFormat="false" ht="15" hidden="false" customHeight="false" outlineLevel="0" collapsed="false">
      <c r="A412" s="12"/>
      <c r="B412" s="5"/>
      <c r="C412" s="5"/>
      <c r="D412" s="7" t="str">
        <f aca="false">IF(C412="","",IFERROR(INDEX(Listas!$B$2:$B$14,MATCH(C412,Categorias,0)),""))</f>
        <v/>
      </c>
      <c r="E412" s="14"/>
      <c r="F412" s="7" t="str">
        <f aca="false">IF(C412="","",IFERROR(INDEX(Listas!$C$2:$C$14,MATCH(C412,Categorias,0)),""))</f>
        <v/>
      </c>
      <c r="G412" s="5"/>
    </row>
    <row r="413" customFormat="false" ht="15" hidden="false" customHeight="false" outlineLevel="0" collapsed="false">
      <c r="A413" s="12"/>
      <c r="B413" s="5"/>
      <c r="C413" s="5"/>
      <c r="D413" s="7" t="str">
        <f aca="false">IF(C413="","",IFERROR(INDEX(Listas!$B$2:$B$14,MATCH(C413,Categorias,0)),""))</f>
        <v/>
      </c>
      <c r="E413" s="14"/>
      <c r="F413" s="7" t="str">
        <f aca="false">IF(C413="","",IFERROR(INDEX(Listas!$C$2:$C$14,MATCH(C413,Categorias,0)),""))</f>
        <v/>
      </c>
      <c r="G413" s="5"/>
    </row>
    <row r="414" customFormat="false" ht="15" hidden="false" customHeight="false" outlineLevel="0" collapsed="false">
      <c r="A414" s="12"/>
      <c r="B414" s="5"/>
      <c r="C414" s="5"/>
      <c r="D414" s="7" t="str">
        <f aca="false">IF(C414="","",IFERROR(INDEX(Listas!$B$2:$B$14,MATCH(C414,Categorias,0)),""))</f>
        <v/>
      </c>
      <c r="E414" s="14"/>
      <c r="F414" s="7" t="str">
        <f aca="false">IF(C414="","",IFERROR(INDEX(Listas!$C$2:$C$14,MATCH(C414,Categorias,0)),""))</f>
        <v/>
      </c>
      <c r="G414" s="5"/>
    </row>
    <row r="415" customFormat="false" ht="15" hidden="false" customHeight="false" outlineLevel="0" collapsed="false">
      <c r="A415" s="12"/>
      <c r="B415" s="5"/>
      <c r="C415" s="5"/>
      <c r="D415" s="7" t="str">
        <f aca="false">IF(C415="","",IFERROR(INDEX(Listas!$B$2:$B$14,MATCH(C415,Categorias,0)),""))</f>
        <v/>
      </c>
      <c r="E415" s="14"/>
      <c r="F415" s="7" t="str">
        <f aca="false">IF(C415="","",IFERROR(INDEX(Listas!$C$2:$C$14,MATCH(C415,Categorias,0)),""))</f>
        <v/>
      </c>
      <c r="G415" s="5"/>
    </row>
    <row r="416" customFormat="false" ht="15" hidden="false" customHeight="false" outlineLevel="0" collapsed="false">
      <c r="A416" s="12"/>
      <c r="B416" s="5"/>
      <c r="C416" s="5"/>
      <c r="D416" s="7" t="str">
        <f aca="false">IF(C416="","",IFERROR(INDEX(Listas!$B$2:$B$14,MATCH(C416,Categorias,0)),""))</f>
        <v/>
      </c>
      <c r="E416" s="14"/>
      <c r="F416" s="7" t="str">
        <f aca="false">IF(C416="","",IFERROR(INDEX(Listas!$C$2:$C$14,MATCH(C416,Categorias,0)),""))</f>
        <v/>
      </c>
      <c r="G416" s="5"/>
    </row>
    <row r="417" customFormat="false" ht="15" hidden="false" customHeight="false" outlineLevel="0" collapsed="false">
      <c r="A417" s="12"/>
      <c r="B417" s="5"/>
      <c r="C417" s="5"/>
      <c r="D417" s="7" t="str">
        <f aca="false">IF(C417="","",IFERROR(INDEX(Listas!$B$2:$B$14,MATCH(C417,Categorias,0)),""))</f>
        <v/>
      </c>
      <c r="E417" s="14"/>
      <c r="F417" s="7" t="str">
        <f aca="false">IF(C417="","",IFERROR(INDEX(Listas!$C$2:$C$14,MATCH(C417,Categorias,0)),""))</f>
        <v/>
      </c>
      <c r="G417" s="5"/>
    </row>
    <row r="418" customFormat="false" ht="15" hidden="false" customHeight="false" outlineLevel="0" collapsed="false">
      <c r="A418" s="12"/>
      <c r="B418" s="5"/>
      <c r="C418" s="5"/>
      <c r="D418" s="7" t="str">
        <f aca="false">IF(C418="","",IFERROR(INDEX(Listas!$B$2:$B$14,MATCH(C418,Categorias,0)),""))</f>
        <v/>
      </c>
      <c r="E418" s="14"/>
      <c r="F418" s="7" t="str">
        <f aca="false">IF(C418="","",IFERROR(INDEX(Listas!$C$2:$C$14,MATCH(C418,Categorias,0)),""))</f>
        <v/>
      </c>
      <c r="G418" s="5"/>
    </row>
    <row r="419" customFormat="false" ht="15" hidden="false" customHeight="false" outlineLevel="0" collapsed="false">
      <c r="A419" s="12"/>
      <c r="B419" s="5"/>
      <c r="C419" s="5"/>
      <c r="D419" s="7" t="str">
        <f aca="false">IF(C419="","",IFERROR(INDEX(Listas!$B$2:$B$14,MATCH(C419,Categorias,0)),""))</f>
        <v/>
      </c>
      <c r="E419" s="14"/>
      <c r="F419" s="7" t="str">
        <f aca="false">IF(C419="","",IFERROR(INDEX(Listas!$C$2:$C$14,MATCH(C419,Categorias,0)),""))</f>
        <v/>
      </c>
      <c r="G419" s="5"/>
    </row>
    <row r="420" customFormat="false" ht="15" hidden="false" customHeight="false" outlineLevel="0" collapsed="false">
      <c r="A420" s="12"/>
      <c r="B420" s="5"/>
      <c r="C420" s="5"/>
      <c r="D420" s="7" t="str">
        <f aca="false">IF(C420="","",IFERROR(INDEX(Listas!$B$2:$B$14,MATCH(C420,Categorias,0)),""))</f>
        <v/>
      </c>
      <c r="E420" s="14"/>
      <c r="F420" s="7" t="str">
        <f aca="false">IF(C420="","",IFERROR(INDEX(Listas!$C$2:$C$14,MATCH(C420,Categorias,0)),""))</f>
        <v/>
      </c>
      <c r="G420" s="5"/>
    </row>
    <row r="421" customFormat="false" ht="15" hidden="false" customHeight="false" outlineLevel="0" collapsed="false">
      <c r="A421" s="12"/>
      <c r="B421" s="5"/>
      <c r="C421" s="5"/>
      <c r="D421" s="7" t="str">
        <f aca="false">IF(C421="","",IFERROR(INDEX(Listas!$B$2:$B$14,MATCH(C421,Categorias,0)),""))</f>
        <v/>
      </c>
      <c r="E421" s="14"/>
      <c r="F421" s="7" t="str">
        <f aca="false">IF(C421="","",IFERROR(INDEX(Listas!$C$2:$C$14,MATCH(C421,Categorias,0)),""))</f>
        <v/>
      </c>
      <c r="G421" s="5"/>
    </row>
    <row r="422" customFormat="false" ht="15" hidden="false" customHeight="false" outlineLevel="0" collapsed="false">
      <c r="A422" s="12"/>
      <c r="B422" s="5"/>
      <c r="C422" s="5"/>
      <c r="D422" s="7" t="str">
        <f aca="false">IF(C422="","",IFERROR(INDEX(Listas!$B$2:$B$14,MATCH(C422,Categorias,0)),""))</f>
        <v/>
      </c>
      <c r="E422" s="14"/>
      <c r="F422" s="7" t="str">
        <f aca="false">IF(C422="","",IFERROR(INDEX(Listas!$C$2:$C$14,MATCH(C422,Categorias,0)),""))</f>
        <v/>
      </c>
      <c r="G422" s="5"/>
    </row>
    <row r="423" customFormat="false" ht="15" hidden="false" customHeight="false" outlineLevel="0" collapsed="false">
      <c r="A423" s="12"/>
      <c r="B423" s="5"/>
      <c r="C423" s="5"/>
      <c r="D423" s="7" t="str">
        <f aca="false">IF(C423="","",IFERROR(INDEX(Listas!$B$2:$B$14,MATCH(C423,Categorias,0)),""))</f>
        <v/>
      </c>
      <c r="E423" s="14"/>
      <c r="F423" s="7" t="str">
        <f aca="false">IF(C423="","",IFERROR(INDEX(Listas!$C$2:$C$14,MATCH(C423,Categorias,0)),""))</f>
        <v/>
      </c>
      <c r="G423" s="5"/>
    </row>
    <row r="424" customFormat="false" ht="15" hidden="false" customHeight="false" outlineLevel="0" collapsed="false">
      <c r="A424" s="12"/>
      <c r="B424" s="5"/>
      <c r="C424" s="5"/>
      <c r="D424" s="7" t="str">
        <f aca="false">IF(C424="","",IFERROR(INDEX(Listas!$B$2:$B$14,MATCH(C424,Categorias,0)),""))</f>
        <v/>
      </c>
      <c r="E424" s="14"/>
      <c r="F424" s="7" t="str">
        <f aca="false">IF(C424="","",IFERROR(INDEX(Listas!$C$2:$C$14,MATCH(C424,Categorias,0)),""))</f>
        <v/>
      </c>
      <c r="G424" s="5"/>
    </row>
    <row r="425" customFormat="false" ht="15" hidden="false" customHeight="false" outlineLevel="0" collapsed="false">
      <c r="A425" s="12"/>
      <c r="B425" s="5"/>
      <c r="C425" s="5"/>
      <c r="D425" s="7" t="str">
        <f aca="false">IF(C425="","",IFERROR(INDEX(Listas!$B$2:$B$14,MATCH(C425,Categorias,0)),""))</f>
        <v/>
      </c>
      <c r="E425" s="14"/>
      <c r="F425" s="7" t="str">
        <f aca="false">IF(C425="","",IFERROR(INDEX(Listas!$C$2:$C$14,MATCH(C425,Categorias,0)),""))</f>
        <v/>
      </c>
      <c r="G425" s="5"/>
    </row>
    <row r="426" customFormat="false" ht="15" hidden="false" customHeight="false" outlineLevel="0" collapsed="false">
      <c r="A426" s="12"/>
      <c r="B426" s="5"/>
      <c r="C426" s="5"/>
      <c r="D426" s="7" t="str">
        <f aca="false">IF(C426="","",IFERROR(INDEX(Listas!$B$2:$B$14,MATCH(C426,Categorias,0)),""))</f>
        <v/>
      </c>
      <c r="E426" s="14"/>
      <c r="F426" s="7" t="str">
        <f aca="false">IF(C426="","",IFERROR(INDEX(Listas!$C$2:$C$14,MATCH(C426,Categorias,0)),""))</f>
        <v/>
      </c>
      <c r="G426" s="5"/>
    </row>
    <row r="427" customFormat="false" ht="15" hidden="false" customHeight="false" outlineLevel="0" collapsed="false">
      <c r="A427" s="12"/>
      <c r="B427" s="5"/>
      <c r="C427" s="5"/>
      <c r="D427" s="7" t="str">
        <f aca="false">IF(C427="","",IFERROR(INDEX(Listas!$B$2:$B$14,MATCH(C427,Categorias,0)),""))</f>
        <v/>
      </c>
      <c r="E427" s="14"/>
      <c r="F427" s="7" t="str">
        <f aca="false">IF(C427="","",IFERROR(INDEX(Listas!$C$2:$C$14,MATCH(C427,Categorias,0)),""))</f>
        <v/>
      </c>
      <c r="G427" s="5"/>
    </row>
    <row r="428" customFormat="false" ht="15" hidden="false" customHeight="false" outlineLevel="0" collapsed="false">
      <c r="A428" s="12"/>
      <c r="B428" s="5"/>
      <c r="C428" s="5"/>
      <c r="D428" s="7" t="str">
        <f aca="false">IF(C428="","",IFERROR(INDEX(Listas!$B$2:$B$14,MATCH(C428,Categorias,0)),""))</f>
        <v/>
      </c>
      <c r="E428" s="14"/>
      <c r="F428" s="7" t="str">
        <f aca="false">IF(C428="","",IFERROR(INDEX(Listas!$C$2:$C$14,MATCH(C428,Categorias,0)),""))</f>
        <v/>
      </c>
      <c r="G428" s="5"/>
    </row>
    <row r="429" customFormat="false" ht="15" hidden="false" customHeight="false" outlineLevel="0" collapsed="false">
      <c r="A429" s="12"/>
      <c r="B429" s="5"/>
      <c r="C429" s="5"/>
      <c r="D429" s="7" t="str">
        <f aca="false">IF(C429="","",IFERROR(INDEX(Listas!$B$2:$B$14,MATCH(C429,Categorias,0)),""))</f>
        <v/>
      </c>
      <c r="E429" s="14"/>
      <c r="F429" s="7" t="str">
        <f aca="false">IF(C429="","",IFERROR(INDEX(Listas!$C$2:$C$14,MATCH(C429,Categorias,0)),""))</f>
        <v/>
      </c>
      <c r="G429" s="5"/>
    </row>
    <row r="430" customFormat="false" ht="15" hidden="false" customHeight="false" outlineLevel="0" collapsed="false">
      <c r="A430" s="12"/>
      <c r="B430" s="5"/>
      <c r="C430" s="5"/>
      <c r="D430" s="7" t="str">
        <f aca="false">IF(C430="","",IFERROR(INDEX(Listas!$B$2:$B$14,MATCH(C430,Categorias,0)),""))</f>
        <v/>
      </c>
      <c r="E430" s="14"/>
      <c r="F430" s="7" t="str">
        <f aca="false">IF(C430="","",IFERROR(INDEX(Listas!$C$2:$C$14,MATCH(C430,Categorias,0)),""))</f>
        <v/>
      </c>
      <c r="G430" s="5"/>
    </row>
    <row r="431" customFormat="false" ht="15" hidden="false" customHeight="false" outlineLevel="0" collapsed="false">
      <c r="A431" s="12"/>
      <c r="B431" s="5"/>
      <c r="C431" s="5"/>
      <c r="D431" s="7" t="str">
        <f aca="false">IF(C431="","",IFERROR(INDEX(Listas!$B$2:$B$14,MATCH(C431,Categorias,0)),""))</f>
        <v/>
      </c>
      <c r="E431" s="14"/>
      <c r="F431" s="7" t="str">
        <f aca="false">IF(C431="","",IFERROR(INDEX(Listas!$C$2:$C$14,MATCH(C431,Categorias,0)),""))</f>
        <v/>
      </c>
      <c r="G431" s="5"/>
    </row>
    <row r="432" customFormat="false" ht="15" hidden="false" customHeight="false" outlineLevel="0" collapsed="false">
      <c r="A432" s="12"/>
      <c r="B432" s="5"/>
      <c r="C432" s="5"/>
      <c r="D432" s="7" t="str">
        <f aca="false">IF(C432="","",IFERROR(INDEX(Listas!$B$2:$B$14,MATCH(C432,Categorias,0)),""))</f>
        <v/>
      </c>
      <c r="E432" s="14"/>
      <c r="F432" s="7" t="str">
        <f aca="false">IF(C432="","",IFERROR(INDEX(Listas!$C$2:$C$14,MATCH(C432,Categorias,0)),""))</f>
        <v/>
      </c>
      <c r="G432" s="5"/>
    </row>
    <row r="433" customFormat="false" ht="15" hidden="false" customHeight="false" outlineLevel="0" collapsed="false">
      <c r="A433" s="12"/>
      <c r="B433" s="5"/>
      <c r="C433" s="5"/>
      <c r="D433" s="7" t="str">
        <f aca="false">IF(C433="","",IFERROR(INDEX(Listas!$B$2:$B$14,MATCH(C433,Categorias,0)),""))</f>
        <v/>
      </c>
      <c r="E433" s="14"/>
      <c r="F433" s="7" t="str">
        <f aca="false">IF(C433="","",IFERROR(INDEX(Listas!$C$2:$C$14,MATCH(C433,Categorias,0)),""))</f>
        <v/>
      </c>
      <c r="G433" s="5"/>
    </row>
    <row r="434" customFormat="false" ht="15" hidden="false" customHeight="false" outlineLevel="0" collapsed="false">
      <c r="A434" s="12"/>
      <c r="B434" s="5"/>
      <c r="C434" s="5"/>
      <c r="D434" s="7" t="str">
        <f aca="false">IF(C434="","",IFERROR(INDEX(Listas!$B$2:$B$14,MATCH(C434,Categorias,0)),""))</f>
        <v/>
      </c>
      <c r="E434" s="14"/>
      <c r="F434" s="7" t="str">
        <f aca="false">IF(C434="","",IFERROR(INDEX(Listas!$C$2:$C$14,MATCH(C434,Categorias,0)),""))</f>
        <v/>
      </c>
      <c r="G434" s="5"/>
    </row>
    <row r="435" customFormat="false" ht="15" hidden="false" customHeight="false" outlineLevel="0" collapsed="false">
      <c r="A435" s="12"/>
      <c r="B435" s="5"/>
      <c r="C435" s="5"/>
      <c r="D435" s="7" t="str">
        <f aca="false">IF(C435="","",IFERROR(INDEX(Listas!$B$2:$B$14,MATCH(C435,Categorias,0)),""))</f>
        <v/>
      </c>
      <c r="E435" s="14"/>
      <c r="F435" s="7" t="str">
        <f aca="false">IF(C435="","",IFERROR(INDEX(Listas!$C$2:$C$14,MATCH(C435,Categorias,0)),""))</f>
        <v/>
      </c>
      <c r="G435" s="5"/>
    </row>
    <row r="436" customFormat="false" ht="15" hidden="false" customHeight="false" outlineLevel="0" collapsed="false">
      <c r="A436" s="12"/>
      <c r="B436" s="5"/>
      <c r="C436" s="5"/>
      <c r="D436" s="7" t="str">
        <f aca="false">IF(C436="","",IFERROR(INDEX(Listas!$B$2:$B$14,MATCH(C436,Categorias,0)),""))</f>
        <v/>
      </c>
      <c r="E436" s="14"/>
      <c r="F436" s="7" t="str">
        <f aca="false">IF(C436="","",IFERROR(INDEX(Listas!$C$2:$C$14,MATCH(C436,Categorias,0)),""))</f>
        <v/>
      </c>
      <c r="G436" s="5"/>
    </row>
    <row r="437" customFormat="false" ht="15" hidden="false" customHeight="false" outlineLevel="0" collapsed="false">
      <c r="A437" s="12"/>
      <c r="B437" s="5"/>
      <c r="C437" s="5"/>
      <c r="D437" s="7" t="str">
        <f aca="false">IF(C437="","",IFERROR(INDEX(Listas!$B$2:$B$14,MATCH(C437,Categorias,0)),""))</f>
        <v/>
      </c>
      <c r="E437" s="14"/>
      <c r="F437" s="7" t="str">
        <f aca="false">IF(C437="","",IFERROR(INDEX(Listas!$C$2:$C$14,MATCH(C437,Categorias,0)),""))</f>
        <v/>
      </c>
      <c r="G437" s="5"/>
    </row>
    <row r="438" customFormat="false" ht="15" hidden="false" customHeight="false" outlineLevel="0" collapsed="false">
      <c r="A438" s="12"/>
      <c r="B438" s="5"/>
      <c r="C438" s="5"/>
      <c r="D438" s="7" t="str">
        <f aca="false">IF(C438="","",IFERROR(INDEX(Listas!$B$2:$B$14,MATCH(C438,Categorias,0)),""))</f>
        <v/>
      </c>
      <c r="E438" s="14"/>
      <c r="F438" s="7" t="str">
        <f aca="false">IF(C438="","",IFERROR(INDEX(Listas!$C$2:$C$14,MATCH(C438,Categorias,0)),""))</f>
        <v/>
      </c>
      <c r="G438" s="5"/>
    </row>
    <row r="439" customFormat="false" ht="15" hidden="false" customHeight="false" outlineLevel="0" collapsed="false">
      <c r="A439" s="12"/>
      <c r="B439" s="5"/>
      <c r="C439" s="5"/>
      <c r="D439" s="7" t="str">
        <f aca="false">IF(C439="","",IFERROR(INDEX(Listas!$B$2:$B$14,MATCH(C439,Categorias,0)),""))</f>
        <v/>
      </c>
      <c r="E439" s="14"/>
      <c r="F439" s="7" t="str">
        <f aca="false">IF(C439="","",IFERROR(INDEX(Listas!$C$2:$C$14,MATCH(C439,Categorias,0)),""))</f>
        <v/>
      </c>
      <c r="G439" s="5"/>
    </row>
    <row r="440" customFormat="false" ht="15" hidden="false" customHeight="false" outlineLevel="0" collapsed="false">
      <c r="A440" s="12"/>
      <c r="B440" s="5"/>
      <c r="C440" s="5"/>
      <c r="D440" s="7" t="str">
        <f aca="false">IF(C440="","",IFERROR(INDEX(Listas!$B$2:$B$14,MATCH(C440,Categorias,0)),""))</f>
        <v/>
      </c>
      <c r="E440" s="14"/>
      <c r="F440" s="7" t="str">
        <f aca="false">IF(C440="","",IFERROR(INDEX(Listas!$C$2:$C$14,MATCH(C440,Categorias,0)),""))</f>
        <v/>
      </c>
      <c r="G440" s="5"/>
    </row>
    <row r="441" customFormat="false" ht="15" hidden="false" customHeight="false" outlineLevel="0" collapsed="false">
      <c r="A441" s="12"/>
      <c r="B441" s="5"/>
      <c r="C441" s="5"/>
      <c r="D441" s="7" t="str">
        <f aca="false">IF(C441="","",IFERROR(INDEX(Listas!$B$2:$B$14,MATCH(C441,Categorias,0)),""))</f>
        <v/>
      </c>
      <c r="E441" s="14"/>
      <c r="F441" s="7" t="str">
        <f aca="false">IF(C441="","",IFERROR(INDEX(Listas!$C$2:$C$14,MATCH(C441,Categorias,0)),""))</f>
        <v/>
      </c>
      <c r="G441" s="5"/>
    </row>
    <row r="442" customFormat="false" ht="15" hidden="false" customHeight="false" outlineLevel="0" collapsed="false">
      <c r="A442" s="12"/>
      <c r="B442" s="5"/>
      <c r="C442" s="5"/>
      <c r="D442" s="7" t="str">
        <f aca="false">IF(C442="","",IFERROR(INDEX(Listas!$B$2:$B$14,MATCH(C442,Categorias,0)),""))</f>
        <v/>
      </c>
      <c r="E442" s="14"/>
      <c r="F442" s="7" t="str">
        <f aca="false">IF(C442="","",IFERROR(INDEX(Listas!$C$2:$C$14,MATCH(C442,Categorias,0)),""))</f>
        <v/>
      </c>
      <c r="G442" s="5"/>
    </row>
    <row r="443" customFormat="false" ht="15" hidden="false" customHeight="false" outlineLevel="0" collapsed="false">
      <c r="A443" s="12"/>
      <c r="B443" s="5"/>
      <c r="C443" s="5"/>
      <c r="D443" s="7" t="str">
        <f aca="false">IF(C443="","",IFERROR(INDEX(Listas!$B$2:$B$14,MATCH(C443,Categorias,0)),""))</f>
        <v/>
      </c>
      <c r="E443" s="14"/>
      <c r="F443" s="7" t="str">
        <f aca="false">IF(C443="","",IFERROR(INDEX(Listas!$C$2:$C$14,MATCH(C443,Categorias,0)),""))</f>
        <v/>
      </c>
      <c r="G443" s="5"/>
    </row>
    <row r="444" customFormat="false" ht="15" hidden="false" customHeight="false" outlineLevel="0" collapsed="false">
      <c r="A444" s="12"/>
      <c r="B444" s="5"/>
      <c r="C444" s="5"/>
      <c r="D444" s="7" t="str">
        <f aca="false">IF(C444="","",IFERROR(INDEX(Listas!$B$2:$B$14,MATCH(C444,Categorias,0)),""))</f>
        <v/>
      </c>
      <c r="E444" s="14"/>
      <c r="F444" s="7" t="str">
        <f aca="false">IF(C444="","",IFERROR(INDEX(Listas!$C$2:$C$14,MATCH(C444,Categorias,0)),""))</f>
        <v/>
      </c>
      <c r="G444" s="5"/>
    </row>
    <row r="445" customFormat="false" ht="15" hidden="false" customHeight="false" outlineLevel="0" collapsed="false">
      <c r="A445" s="12"/>
      <c r="B445" s="5"/>
      <c r="C445" s="5"/>
      <c r="D445" s="7" t="str">
        <f aca="false">IF(C445="","",IFERROR(INDEX(Listas!$B$2:$B$14,MATCH(C445,Categorias,0)),""))</f>
        <v/>
      </c>
      <c r="E445" s="14"/>
      <c r="F445" s="7" t="str">
        <f aca="false">IF(C445="","",IFERROR(INDEX(Listas!$C$2:$C$14,MATCH(C445,Categorias,0)),""))</f>
        <v/>
      </c>
      <c r="G445" s="5"/>
    </row>
    <row r="446" customFormat="false" ht="15" hidden="false" customHeight="false" outlineLevel="0" collapsed="false">
      <c r="A446" s="12"/>
      <c r="B446" s="5"/>
      <c r="C446" s="5"/>
      <c r="D446" s="7" t="str">
        <f aca="false">IF(C446="","",IFERROR(INDEX(Listas!$B$2:$B$14,MATCH(C446,Categorias,0)),""))</f>
        <v/>
      </c>
      <c r="E446" s="14"/>
      <c r="F446" s="7" t="str">
        <f aca="false">IF(C446="","",IFERROR(INDEX(Listas!$C$2:$C$14,MATCH(C446,Categorias,0)),""))</f>
        <v/>
      </c>
      <c r="G446" s="5"/>
    </row>
    <row r="447" customFormat="false" ht="15" hidden="false" customHeight="false" outlineLevel="0" collapsed="false">
      <c r="A447" s="12"/>
      <c r="B447" s="5"/>
      <c r="C447" s="5"/>
      <c r="D447" s="7" t="str">
        <f aca="false">IF(C447="","",IFERROR(INDEX(Listas!$B$2:$B$14,MATCH(C447,Categorias,0)),""))</f>
        <v/>
      </c>
      <c r="E447" s="14"/>
      <c r="F447" s="7" t="str">
        <f aca="false">IF(C447="","",IFERROR(INDEX(Listas!$C$2:$C$14,MATCH(C447,Categorias,0)),""))</f>
        <v/>
      </c>
      <c r="G447" s="5"/>
    </row>
    <row r="448" customFormat="false" ht="15" hidden="false" customHeight="false" outlineLevel="0" collapsed="false">
      <c r="A448" s="12"/>
      <c r="B448" s="5"/>
      <c r="C448" s="5"/>
      <c r="D448" s="7" t="str">
        <f aca="false">IF(C448="","",IFERROR(INDEX(Listas!$B$2:$B$14,MATCH(C448,Categorias,0)),""))</f>
        <v/>
      </c>
      <c r="E448" s="14"/>
      <c r="F448" s="7" t="str">
        <f aca="false">IF(C448="","",IFERROR(INDEX(Listas!$C$2:$C$14,MATCH(C448,Categorias,0)),""))</f>
        <v/>
      </c>
      <c r="G448" s="5"/>
    </row>
    <row r="449" customFormat="false" ht="15" hidden="false" customHeight="false" outlineLevel="0" collapsed="false">
      <c r="A449" s="12"/>
      <c r="B449" s="5"/>
      <c r="C449" s="5"/>
      <c r="D449" s="7" t="str">
        <f aca="false">IF(C449="","",IFERROR(INDEX(Listas!$B$2:$B$14,MATCH(C449,Categorias,0)),""))</f>
        <v/>
      </c>
      <c r="E449" s="14"/>
      <c r="F449" s="7" t="str">
        <f aca="false">IF(C449="","",IFERROR(INDEX(Listas!$C$2:$C$14,MATCH(C449,Categorias,0)),""))</f>
        <v/>
      </c>
      <c r="G449" s="5"/>
    </row>
    <row r="450" customFormat="false" ht="15" hidden="false" customHeight="false" outlineLevel="0" collapsed="false">
      <c r="A450" s="12"/>
      <c r="B450" s="5"/>
      <c r="C450" s="5"/>
      <c r="D450" s="7" t="str">
        <f aca="false">IF(C450="","",IFERROR(INDEX(Listas!$B$2:$B$14,MATCH(C450,Categorias,0)),""))</f>
        <v/>
      </c>
      <c r="E450" s="14"/>
      <c r="F450" s="7" t="str">
        <f aca="false">IF(C450="","",IFERROR(INDEX(Listas!$C$2:$C$14,MATCH(C450,Categorias,0)),""))</f>
        <v/>
      </c>
      <c r="G450" s="5"/>
    </row>
    <row r="451" customFormat="false" ht="15" hidden="false" customHeight="false" outlineLevel="0" collapsed="false">
      <c r="A451" s="12"/>
      <c r="B451" s="5"/>
      <c r="C451" s="5"/>
      <c r="D451" s="7" t="str">
        <f aca="false">IF(C451="","",IFERROR(INDEX(Listas!$B$2:$B$14,MATCH(C451,Categorias,0)),""))</f>
        <v/>
      </c>
      <c r="E451" s="14"/>
      <c r="F451" s="7" t="str">
        <f aca="false">IF(C451="","",IFERROR(INDEX(Listas!$C$2:$C$14,MATCH(C451,Categorias,0)),""))</f>
        <v/>
      </c>
      <c r="G451" s="5"/>
    </row>
    <row r="452" customFormat="false" ht="15" hidden="false" customHeight="false" outlineLevel="0" collapsed="false">
      <c r="A452" s="12"/>
      <c r="B452" s="5"/>
      <c r="C452" s="5"/>
      <c r="D452" s="7" t="str">
        <f aca="false">IF(C452="","",IFERROR(INDEX(Listas!$B$2:$B$14,MATCH(C452,Categorias,0)),""))</f>
        <v/>
      </c>
      <c r="E452" s="14"/>
      <c r="F452" s="7" t="str">
        <f aca="false">IF(C452="","",IFERROR(INDEX(Listas!$C$2:$C$14,MATCH(C452,Categorias,0)),""))</f>
        <v/>
      </c>
      <c r="G452" s="5"/>
    </row>
    <row r="453" customFormat="false" ht="15" hidden="false" customHeight="false" outlineLevel="0" collapsed="false">
      <c r="A453" s="12"/>
      <c r="B453" s="5"/>
      <c r="C453" s="5"/>
      <c r="D453" s="7" t="str">
        <f aca="false">IF(C453="","",IFERROR(INDEX(Listas!$B$2:$B$14,MATCH(C453,Categorias,0)),""))</f>
        <v/>
      </c>
      <c r="E453" s="14"/>
      <c r="F453" s="7" t="str">
        <f aca="false">IF(C453="","",IFERROR(INDEX(Listas!$C$2:$C$14,MATCH(C453,Categorias,0)),""))</f>
        <v/>
      </c>
      <c r="G453" s="5"/>
    </row>
    <row r="454" customFormat="false" ht="15" hidden="false" customHeight="false" outlineLevel="0" collapsed="false">
      <c r="A454" s="12"/>
      <c r="B454" s="5"/>
      <c r="C454" s="5"/>
      <c r="D454" s="7" t="str">
        <f aca="false">IF(C454="","",IFERROR(INDEX(Listas!$B$2:$B$14,MATCH(C454,Categorias,0)),""))</f>
        <v/>
      </c>
      <c r="E454" s="14"/>
      <c r="F454" s="7" t="str">
        <f aca="false">IF(C454="","",IFERROR(INDEX(Listas!$C$2:$C$14,MATCH(C454,Categorias,0)),""))</f>
        <v/>
      </c>
      <c r="G454" s="5"/>
    </row>
    <row r="455" customFormat="false" ht="15" hidden="false" customHeight="false" outlineLevel="0" collapsed="false">
      <c r="A455" s="12"/>
      <c r="B455" s="5"/>
      <c r="C455" s="5"/>
      <c r="D455" s="7" t="str">
        <f aca="false">IF(C455="","",IFERROR(INDEX(Listas!$B$2:$B$14,MATCH(C455,Categorias,0)),""))</f>
        <v/>
      </c>
      <c r="E455" s="14"/>
      <c r="F455" s="7" t="str">
        <f aca="false">IF(C455="","",IFERROR(INDEX(Listas!$C$2:$C$14,MATCH(C455,Categorias,0)),""))</f>
        <v/>
      </c>
      <c r="G455" s="5"/>
    </row>
    <row r="456" customFormat="false" ht="15" hidden="false" customHeight="false" outlineLevel="0" collapsed="false">
      <c r="A456" s="12"/>
      <c r="B456" s="5"/>
      <c r="C456" s="5"/>
      <c r="D456" s="7" t="str">
        <f aca="false">IF(C456="","",IFERROR(INDEX(Listas!$B$2:$B$14,MATCH(C456,Categorias,0)),""))</f>
        <v/>
      </c>
      <c r="E456" s="14"/>
      <c r="F456" s="7" t="str">
        <f aca="false">IF(C456="","",IFERROR(INDEX(Listas!$C$2:$C$14,MATCH(C456,Categorias,0)),""))</f>
        <v/>
      </c>
      <c r="G456" s="5"/>
    </row>
    <row r="457" customFormat="false" ht="15" hidden="false" customHeight="false" outlineLevel="0" collapsed="false">
      <c r="A457" s="12"/>
      <c r="B457" s="5"/>
      <c r="C457" s="5"/>
      <c r="D457" s="7" t="str">
        <f aca="false">IF(C457="","",IFERROR(INDEX(Listas!$B$2:$B$14,MATCH(C457,Categorias,0)),""))</f>
        <v/>
      </c>
      <c r="E457" s="14"/>
      <c r="F457" s="7" t="str">
        <f aca="false">IF(C457="","",IFERROR(INDEX(Listas!$C$2:$C$14,MATCH(C457,Categorias,0)),""))</f>
        <v/>
      </c>
      <c r="G457" s="5"/>
    </row>
    <row r="458" customFormat="false" ht="15" hidden="false" customHeight="false" outlineLevel="0" collapsed="false">
      <c r="A458" s="12"/>
      <c r="B458" s="5"/>
      <c r="C458" s="5"/>
      <c r="D458" s="7" t="str">
        <f aca="false">IF(C458="","",IFERROR(INDEX(Listas!$B$2:$B$14,MATCH(C458,Categorias,0)),""))</f>
        <v/>
      </c>
      <c r="E458" s="14"/>
      <c r="F458" s="7" t="str">
        <f aca="false">IF(C458="","",IFERROR(INDEX(Listas!$C$2:$C$14,MATCH(C458,Categorias,0)),""))</f>
        <v/>
      </c>
      <c r="G458" s="5"/>
    </row>
    <row r="459" customFormat="false" ht="15" hidden="false" customHeight="false" outlineLevel="0" collapsed="false">
      <c r="A459" s="12"/>
      <c r="B459" s="5"/>
      <c r="C459" s="5"/>
      <c r="D459" s="7" t="str">
        <f aca="false">IF(C459="","",IFERROR(INDEX(Listas!$B$2:$B$14,MATCH(C459,Categorias,0)),""))</f>
        <v/>
      </c>
      <c r="E459" s="14"/>
      <c r="F459" s="7" t="str">
        <f aca="false">IF(C459="","",IFERROR(INDEX(Listas!$C$2:$C$14,MATCH(C459,Categorias,0)),""))</f>
        <v/>
      </c>
      <c r="G459" s="5"/>
    </row>
    <row r="460" customFormat="false" ht="15" hidden="false" customHeight="false" outlineLevel="0" collapsed="false">
      <c r="A460" s="12"/>
      <c r="B460" s="5"/>
      <c r="C460" s="5"/>
      <c r="D460" s="7" t="str">
        <f aca="false">IF(C460="","",IFERROR(INDEX(Listas!$B$2:$B$14,MATCH(C460,Categorias,0)),""))</f>
        <v/>
      </c>
      <c r="E460" s="14"/>
      <c r="F460" s="7" t="str">
        <f aca="false">IF(C460="","",IFERROR(INDEX(Listas!$C$2:$C$14,MATCH(C460,Categorias,0)),""))</f>
        <v/>
      </c>
      <c r="G460" s="5"/>
    </row>
    <row r="461" customFormat="false" ht="15" hidden="false" customHeight="false" outlineLevel="0" collapsed="false">
      <c r="A461" s="12"/>
      <c r="B461" s="5"/>
      <c r="C461" s="5"/>
      <c r="D461" s="7" t="str">
        <f aca="false">IF(C461="","",IFERROR(INDEX(Listas!$B$2:$B$14,MATCH(C461,Categorias,0)),""))</f>
        <v/>
      </c>
      <c r="E461" s="14"/>
      <c r="F461" s="7" t="str">
        <f aca="false">IF(C461="","",IFERROR(INDEX(Listas!$C$2:$C$14,MATCH(C461,Categorias,0)),""))</f>
        <v/>
      </c>
      <c r="G461" s="5"/>
    </row>
    <row r="462" customFormat="false" ht="15" hidden="false" customHeight="false" outlineLevel="0" collapsed="false">
      <c r="A462" s="12"/>
      <c r="B462" s="5"/>
      <c r="C462" s="5"/>
      <c r="D462" s="7" t="str">
        <f aca="false">IF(C462="","",IFERROR(INDEX(Listas!$B$2:$B$14,MATCH(C462,Categorias,0)),""))</f>
        <v/>
      </c>
      <c r="E462" s="14"/>
      <c r="F462" s="7" t="str">
        <f aca="false">IF(C462="","",IFERROR(INDEX(Listas!$C$2:$C$14,MATCH(C462,Categorias,0)),""))</f>
        <v/>
      </c>
      <c r="G462" s="5"/>
    </row>
    <row r="463" customFormat="false" ht="15" hidden="false" customHeight="false" outlineLevel="0" collapsed="false">
      <c r="A463" s="12"/>
      <c r="B463" s="5"/>
      <c r="C463" s="5"/>
      <c r="D463" s="7" t="str">
        <f aca="false">IF(C463="","",IFERROR(INDEX(Listas!$B$2:$B$14,MATCH(C463,Categorias,0)),""))</f>
        <v/>
      </c>
      <c r="E463" s="14"/>
      <c r="F463" s="7" t="str">
        <f aca="false">IF(C463="","",IFERROR(INDEX(Listas!$C$2:$C$14,MATCH(C463,Categorias,0)),""))</f>
        <v/>
      </c>
      <c r="G463" s="5"/>
    </row>
    <row r="464" customFormat="false" ht="15" hidden="false" customHeight="false" outlineLevel="0" collapsed="false">
      <c r="A464" s="12"/>
      <c r="B464" s="5"/>
      <c r="C464" s="5"/>
      <c r="D464" s="7" t="str">
        <f aca="false">IF(C464="","",IFERROR(INDEX(Listas!$B$2:$B$14,MATCH(C464,Categorias,0)),""))</f>
        <v/>
      </c>
      <c r="E464" s="14"/>
      <c r="F464" s="7" t="str">
        <f aca="false">IF(C464="","",IFERROR(INDEX(Listas!$C$2:$C$14,MATCH(C464,Categorias,0)),""))</f>
        <v/>
      </c>
      <c r="G464" s="5"/>
    </row>
    <row r="465" customFormat="false" ht="15" hidden="false" customHeight="false" outlineLevel="0" collapsed="false">
      <c r="A465" s="12"/>
      <c r="B465" s="5"/>
      <c r="C465" s="5"/>
      <c r="D465" s="7" t="str">
        <f aca="false">IF(C465="","",IFERROR(INDEX(Listas!$B$2:$B$14,MATCH(C465,Categorias,0)),""))</f>
        <v/>
      </c>
      <c r="E465" s="14"/>
      <c r="F465" s="7" t="str">
        <f aca="false">IF(C465="","",IFERROR(INDEX(Listas!$C$2:$C$14,MATCH(C465,Categorias,0)),""))</f>
        <v/>
      </c>
      <c r="G465" s="5"/>
    </row>
    <row r="466" customFormat="false" ht="15" hidden="false" customHeight="false" outlineLevel="0" collapsed="false">
      <c r="A466" s="12"/>
      <c r="B466" s="5"/>
      <c r="C466" s="5"/>
      <c r="D466" s="7" t="str">
        <f aca="false">IF(C466="","",IFERROR(INDEX(Listas!$B$2:$B$14,MATCH(C466,Categorias,0)),""))</f>
        <v/>
      </c>
      <c r="E466" s="14"/>
      <c r="F466" s="7" t="str">
        <f aca="false">IF(C466="","",IFERROR(INDEX(Listas!$C$2:$C$14,MATCH(C466,Categorias,0)),""))</f>
        <v/>
      </c>
      <c r="G466" s="5"/>
    </row>
    <row r="467" customFormat="false" ht="15" hidden="false" customHeight="false" outlineLevel="0" collapsed="false">
      <c r="A467" s="12"/>
      <c r="B467" s="5"/>
      <c r="C467" s="5"/>
      <c r="D467" s="7" t="str">
        <f aca="false">IF(C467="","",IFERROR(INDEX(Listas!$B$2:$B$14,MATCH(C467,Categorias,0)),""))</f>
        <v/>
      </c>
      <c r="E467" s="14"/>
      <c r="F467" s="7" t="str">
        <f aca="false">IF(C467="","",IFERROR(INDEX(Listas!$C$2:$C$14,MATCH(C467,Categorias,0)),""))</f>
        <v/>
      </c>
      <c r="G467" s="5"/>
    </row>
    <row r="468" customFormat="false" ht="15" hidden="false" customHeight="false" outlineLevel="0" collapsed="false">
      <c r="A468" s="12"/>
      <c r="B468" s="5"/>
      <c r="C468" s="5"/>
      <c r="D468" s="7" t="str">
        <f aca="false">IF(C468="","",IFERROR(INDEX(Listas!$B$2:$B$14,MATCH(C468,Categorias,0)),""))</f>
        <v/>
      </c>
      <c r="E468" s="14"/>
      <c r="F468" s="7" t="str">
        <f aca="false">IF(C468="","",IFERROR(INDEX(Listas!$C$2:$C$14,MATCH(C468,Categorias,0)),""))</f>
        <v/>
      </c>
      <c r="G468" s="5"/>
    </row>
    <row r="469" customFormat="false" ht="15" hidden="false" customHeight="false" outlineLevel="0" collapsed="false">
      <c r="A469" s="12"/>
      <c r="B469" s="5"/>
      <c r="C469" s="5"/>
      <c r="D469" s="7" t="str">
        <f aca="false">IF(C469="","",IFERROR(INDEX(Listas!$B$2:$B$14,MATCH(C469,Categorias,0)),""))</f>
        <v/>
      </c>
      <c r="E469" s="14"/>
      <c r="F469" s="7" t="str">
        <f aca="false">IF(C469="","",IFERROR(INDEX(Listas!$C$2:$C$14,MATCH(C469,Categorias,0)),""))</f>
        <v/>
      </c>
      <c r="G469" s="5"/>
    </row>
    <row r="470" customFormat="false" ht="15" hidden="false" customHeight="false" outlineLevel="0" collapsed="false">
      <c r="A470" s="12"/>
      <c r="B470" s="5"/>
      <c r="C470" s="5"/>
      <c r="D470" s="7" t="str">
        <f aca="false">IF(C470="","",IFERROR(INDEX(Listas!$B$2:$B$14,MATCH(C470,Categorias,0)),""))</f>
        <v/>
      </c>
      <c r="E470" s="14"/>
      <c r="F470" s="7" t="str">
        <f aca="false">IF(C470="","",IFERROR(INDEX(Listas!$C$2:$C$14,MATCH(C470,Categorias,0)),""))</f>
        <v/>
      </c>
      <c r="G470" s="5"/>
    </row>
    <row r="471" customFormat="false" ht="15" hidden="false" customHeight="false" outlineLevel="0" collapsed="false">
      <c r="A471" s="12"/>
      <c r="B471" s="5"/>
      <c r="C471" s="5"/>
      <c r="D471" s="7" t="str">
        <f aca="false">IF(C471="","",IFERROR(INDEX(Listas!$B$2:$B$14,MATCH(C471,Categorias,0)),""))</f>
        <v/>
      </c>
      <c r="E471" s="14"/>
      <c r="F471" s="7" t="str">
        <f aca="false">IF(C471="","",IFERROR(INDEX(Listas!$C$2:$C$14,MATCH(C471,Categorias,0)),""))</f>
        <v/>
      </c>
      <c r="G471" s="5"/>
    </row>
    <row r="472" customFormat="false" ht="15" hidden="false" customHeight="false" outlineLevel="0" collapsed="false">
      <c r="A472" s="12"/>
      <c r="B472" s="5"/>
      <c r="C472" s="5"/>
      <c r="D472" s="7" t="str">
        <f aca="false">IF(C472="","",IFERROR(INDEX(Listas!$B$2:$B$14,MATCH(C472,Categorias,0)),""))</f>
        <v/>
      </c>
      <c r="E472" s="14"/>
      <c r="F472" s="7" t="str">
        <f aca="false">IF(C472="","",IFERROR(INDEX(Listas!$C$2:$C$14,MATCH(C472,Categorias,0)),""))</f>
        <v/>
      </c>
      <c r="G472" s="5"/>
    </row>
    <row r="473" customFormat="false" ht="15" hidden="false" customHeight="false" outlineLevel="0" collapsed="false">
      <c r="A473" s="12"/>
      <c r="B473" s="5"/>
      <c r="C473" s="5"/>
      <c r="D473" s="7" t="str">
        <f aca="false">IF(C473="","",IFERROR(INDEX(Listas!$B$2:$B$14,MATCH(C473,Categorias,0)),""))</f>
        <v/>
      </c>
      <c r="E473" s="14"/>
      <c r="F473" s="7" t="str">
        <f aca="false">IF(C473="","",IFERROR(INDEX(Listas!$C$2:$C$14,MATCH(C473,Categorias,0)),""))</f>
        <v/>
      </c>
      <c r="G473" s="5"/>
    </row>
    <row r="474" customFormat="false" ht="15" hidden="false" customHeight="false" outlineLevel="0" collapsed="false">
      <c r="A474" s="12"/>
      <c r="B474" s="5"/>
      <c r="C474" s="5"/>
      <c r="D474" s="7" t="str">
        <f aca="false">IF(C474="","",IFERROR(INDEX(Listas!$B$2:$B$14,MATCH(C474,Categorias,0)),""))</f>
        <v/>
      </c>
      <c r="E474" s="14"/>
      <c r="F474" s="7" t="str">
        <f aca="false">IF(C474="","",IFERROR(INDEX(Listas!$C$2:$C$14,MATCH(C474,Categorias,0)),""))</f>
        <v/>
      </c>
      <c r="G474" s="5"/>
    </row>
    <row r="475" customFormat="false" ht="15" hidden="false" customHeight="false" outlineLevel="0" collapsed="false">
      <c r="A475" s="12"/>
      <c r="B475" s="5"/>
      <c r="C475" s="5"/>
      <c r="D475" s="7" t="str">
        <f aca="false">IF(C475="","",IFERROR(INDEX(Listas!$B$2:$B$14,MATCH(C475,Categorias,0)),""))</f>
        <v/>
      </c>
      <c r="E475" s="14"/>
      <c r="F475" s="7" t="str">
        <f aca="false">IF(C475="","",IFERROR(INDEX(Listas!$C$2:$C$14,MATCH(C475,Categorias,0)),""))</f>
        <v/>
      </c>
      <c r="G475" s="5"/>
    </row>
    <row r="476" customFormat="false" ht="15" hidden="false" customHeight="false" outlineLevel="0" collapsed="false">
      <c r="A476" s="12"/>
      <c r="B476" s="5"/>
      <c r="C476" s="5"/>
      <c r="D476" s="7" t="str">
        <f aca="false">IF(C476="","",IFERROR(INDEX(Listas!$B$2:$B$14,MATCH(C476,Categorias,0)),""))</f>
        <v/>
      </c>
      <c r="E476" s="14"/>
      <c r="F476" s="7" t="str">
        <f aca="false">IF(C476="","",IFERROR(INDEX(Listas!$C$2:$C$14,MATCH(C476,Categorias,0)),""))</f>
        <v/>
      </c>
      <c r="G476" s="5"/>
    </row>
    <row r="477" customFormat="false" ht="15" hidden="false" customHeight="false" outlineLevel="0" collapsed="false">
      <c r="A477" s="12"/>
      <c r="B477" s="5"/>
      <c r="C477" s="5"/>
      <c r="D477" s="7" t="str">
        <f aca="false">IF(C477="","",IFERROR(INDEX(Listas!$B$2:$B$14,MATCH(C477,Categorias,0)),""))</f>
        <v/>
      </c>
      <c r="E477" s="14"/>
      <c r="F477" s="7" t="str">
        <f aca="false">IF(C477="","",IFERROR(INDEX(Listas!$C$2:$C$14,MATCH(C477,Categorias,0)),""))</f>
        <v/>
      </c>
      <c r="G477" s="5"/>
    </row>
    <row r="478" customFormat="false" ht="15" hidden="false" customHeight="false" outlineLevel="0" collapsed="false">
      <c r="A478" s="12"/>
      <c r="B478" s="5"/>
      <c r="C478" s="5"/>
      <c r="D478" s="7" t="str">
        <f aca="false">IF(C478="","",IFERROR(INDEX(Listas!$B$2:$B$14,MATCH(C478,Categorias,0)),""))</f>
        <v/>
      </c>
      <c r="E478" s="14"/>
      <c r="F478" s="7" t="str">
        <f aca="false">IF(C478="","",IFERROR(INDEX(Listas!$C$2:$C$14,MATCH(C478,Categorias,0)),""))</f>
        <v/>
      </c>
      <c r="G478" s="5"/>
    </row>
    <row r="479" customFormat="false" ht="15" hidden="false" customHeight="false" outlineLevel="0" collapsed="false">
      <c r="A479" s="12"/>
      <c r="B479" s="5"/>
      <c r="C479" s="5"/>
      <c r="D479" s="7" t="str">
        <f aca="false">IF(C479="","",IFERROR(INDEX(Listas!$B$2:$B$14,MATCH(C479,Categorias,0)),""))</f>
        <v/>
      </c>
      <c r="E479" s="14"/>
      <c r="F479" s="7" t="str">
        <f aca="false">IF(C479="","",IFERROR(INDEX(Listas!$C$2:$C$14,MATCH(C479,Categorias,0)),""))</f>
        <v/>
      </c>
      <c r="G479" s="5"/>
    </row>
    <row r="480" customFormat="false" ht="15" hidden="false" customHeight="false" outlineLevel="0" collapsed="false">
      <c r="A480" s="12"/>
      <c r="B480" s="5"/>
      <c r="C480" s="5"/>
      <c r="D480" s="7" t="str">
        <f aca="false">IF(C480="","",IFERROR(INDEX(Listas!$B$2:$B$14,MATCH(C480,Categorias,0)),""))</f>
        <v/>
      </c>
      <c r="E480" s="14"/>
      <c r="F480" s="7" t="str">
        <f aca="false">IF(C480="","",IFERROR(INDEX(Listas!$C$2:$C$14,MATCH(C480,Categorias,0)),""))</f>
        <v/>
      </c>
      <c r="G480" s="5"/>
    </row>
    <row r="481" customFormat="false" ht="15" hidden="false" customHeight="false" outlineLevel="0" collapsed="false">
      <c r="A481" s="12"/>
      <c r="B481" s="5"/>
      <c r="C481" s="5"/>
      <c r="D481" s="7" t="str">
        <f aca="false">IF(C481="","",IFERROR(INDEX(Listas!$B$2:$B$14,MATCH(C481,Categorias,0)),""))</f>
        <v/>
      </c>
      <c r="E481" s="14"/>
      <c r="F481" s="7" t="str">
        <f aca="false">IF(C481="","",IFERROR(INDEX(Listas!$C$2:$C$14,MATCH(C481,Categorias,0)),""))</f>
        <v/>
      </c>
      <c r="G481" s="5"/>
    </row>
    <row r="482" customFormat="false" ht="15" hidden="false" customHeight="false" outlineLevel="0" collapsed="false">
      <c r="A482" s="12"/>
      <c r="B482" s="5"/>
      <c r="C482" s="5"/>
      <c r="D482" s="7" t="str">
        <f aca="false">IF(C482="","",IFERROR(INDEX(Listas!$B$2:$B$14,MATCH(C482,Categorias,0)),""))</f>
        <v/>
      </c>
      <c r="E482" s="14"/>
      <c r="F482" s="7" t="str">
        <f aca="false">IF(C482="","",IFERROR(INDEX(Listas!$C$2:$C$14,MATCH(C482,Categorias,0)),""))</f>
        <v/>
      </c>
      <c r="G482" s="5"/>
    </row>
    <row r="483" customFormat="false" ht="15" hidden="false" customHeight="false" outlineLevel="0" collapsed="false">
      <c r="A483" s="12"/>
      <c r="B483" s="5"/>
      <c r="C483" s="5"/>
      <c r="D483" s="7" t="str">
        <f aca="false">IF(C483="","",IFERROR(INDEX(Listas!$B$2:$B$14,MATCH(C483,Categorias,0)),""))</f>
        <v/>
      </c>
      <c r="E483" s="14"/>
      <c r="F483" s="7" t="str">
        <f aca="false">IF(C483="","",IFERROR(INDEX(Listas!$C$2:$C$14,MATCH(C483,Categorias,0)),""))</f>
        <v/>
      </c>
      <c r="G483" s="5"/>
    </row>
    <row r="484" customFormat="false" ht="15" hidden="false" customHeight="false" outlineLevel="0" collapsed="false">
      <c r="A484" s="12"/>
      <c r="B484" s="5"/>
      <c r="C484" s="5"/>
      <c r="D484" s="7" t="str">
        <f aca="false">IF(C484="","",IFERROR(INDEX(Listas!$B$2:$B$14,MATCH(C484,Categorias,0)),""))</f>
        <v/>
      </c>
      <c r="E484" s="14"/>
      <c r="F484" s="7" t="str">
        <f aca="false">IF(C484="","",IFERROR(INDEX(Listas!$C$2:$C$14,MATCH(C484,Categorias,0)),""))</f>
        <v/>
      </c>
      <c r="G484" s="5"/>
    </row>
    <row r="485" customFormat="false" ht="15" hidden="false" customHeight="false" outlineLevel="0" collapsed="false">
      <c r="A485" s="12"/>
      <c r="B485" s="5"/>
      <c r="C485" s="5"/>
      <c r="D485" s="7" t="str">
        <f aca="false">IF(C485="","",IFERROR(INDEX(Listas!$B$2:$B$14,MATCH(C485,Categorias,0)),""))</f>
        <v/>
      </c>
      <c r="E485" s="14"/>
      <c r="F485" s="7" t="str">
        <f aca="false">IF(C485="","",IFERROR(INDEX(Listas!$C$2:$C$14,MATCH(C485,Categorias,0)),""))</f>
        <v/>
      </c>
      <c r="G485" s="5"/>
    </row>
    <row r="486" customFormat="false" ht="15" hidden="false" customHeight="false" outlineLevel="0" collapsed="false">
      <c r="A486" s="12"/>
      <c r="B486" s="5"/>
      <c r="C486" s="5"/>
      <c r="D486" s="7" t="str">
        <f aca="false">IF(C486="","",IFERROR(INDEX(Listas!$B$2:$B$14,MATCH(C486,Categorias,0)),""))</f>
        <v/>
      </c>
      <c r="E486" s="14"/>
      <c r="F486" s="7" t="str">
        <f aca="false">IF(C486="","",IFERROR(INDEX(Listas!$C$2:$C$14,MATCH(C486,Categorias,0)),""))</f>
        <v/>
      </c>
      <c r="G486" s="5"/>
    </row>
    <row r="487" customFormat="false" ht="15" hidden="false" customHeight="false" outlineLevel="0" collapsed="false">
      <c r="A487" s="12"/>
      <c r="B487" s="5"/>
      <c r="C487" s="5"/>
      <c r="D487" s="7" t="str">
        <f aca="false">IF(C487="","",IFERROR(INDEX(Listas!$B$2:$B$14,MATCH(C487,Categorias,0)),""))</f>
        <v/>
      </c>
      <c r="E487" s="14"/>
      <c r="F487" s="7" t="str">
        <f aca="false">IF(C487="","",IFERROR(INDEX(Listas!$C$2:$C$14,MATCH(C487,Categorias,0)),""))</f>
        <v/>
      </c>
      <c r="G487" s="5"/>
    </row>
    <row r="488" customFormat="false" ht="15" hidden="false" customHeight="false" outlineLevel="0" collapsed="false">
      <c r="A488" s="12"/>
      <c r="B488" s="5"/>
      <c r="C488" s="5"/>
      <c r="D488" s="7" t="str">
        <f aca="false">IF(C488="","",IFERROR(INDEX(Listas!$B$2:$B$14,MATCH(C488,Categorias,0)),""))</f>
        <v/>
      </c>
      <c r="E488" s="14"/>
      <c r="F488" s="7" t="str">
        <f aca="false">IF(C488="","",IFERROR(INDEX(Listas!$C$2:$C$14,MATCH(C488,Categorias,0)),""))</f>
        <v/>
      </c>
      <c r="G488" s="5"/>
    </row>
    <row r="489" customFormat="false" ht="15" hidden="false" customHeight="false" outlineLevel="0" collapsed="false">
      <c r="A489" s="12"/>
      <c r="B489" s="5"/>
      <c r="C489" s="5"/>
      <c r="D489" s="7" t="str">
        <f aca="false">IF(C489="","",IFERROR(INDEX(Listas!$B$2:$B$14,MATCH(C489,Categorias,0)),""))</f>
        <v/>
      </c>
      <c r="E489" s="14"/>
      <c r="F489" s="7" t="str">
        <f aca="false">IF(C489="","",IFERROR(INDEX(Listas!$C$2:$C$14,MATCH(C489,Categorias,0)),""))</f>
        <v/>
      </c>
      <c r="G489" s="5"/>
    </row>
    <row r="490" customFormat="false" ht="15" hidden="false" customHeight="false" outlineLevel="0" collapsed="false">
      <c r="A490" s="12"/>
      <c r="B490" s="5"/>
      <c r="C490" s="5"/>
      <c r="D490" s="7" t="str">
        <f aca="false">IF(C490="","",IFERROR(INDEX(Listas!$B$2:$B$14,MATCH(C490,Categorias,0)),""))</f>
        <v/>
      </c>
      <c r="E490" s="14"/>
      <c r="F490" s="7" t="str">
        <f aca="false">IF(C490="","",IFERROR(INDEX(Listas!$C$2:$C$14,MATCH(C490,Categorias,0)),""))</f>
        <v/>
      </c>
      <c r="G490" s="5"/>
    </row>
    <row r="491" customFormat="false" ht="15" hidden="false" customHeight="false" outlineLevel="0" collapsed="false">
      <c r="A491" s="12"/>
      <c r="B491" s="5"/>
      <c r="C491" s="5"/>
      <c r="D491" s="7" t="str">
        <f aca="false">IF(C491="","",IFERROR(INDEX(Listas!$B$2:$B$14,MATCH(C491,Categorias,0)),""))</f>
        <v/>
      </c>
      <c r="E491" s="14"/>
      <c r="F491" s="7" t="str">
        <f aca="false">IF(C491="","",IFERROR(INDEX(Listas!$C$2:$C$14,MATCH(C491,Categorias,0)),""))</f>
        <v/>
      </c>
      <c r="G491" s="5"/>
    </row>
    <row r="492" customFormat="false" ht="15" hidden="false" customHeight="false" outlineLevel="0" collapsed="false">
      <c r="A492" s="12"/>
      <c r="B492" s="5"/>
      <c r="C492" s="5"/>
      <c r="D492" s="7" t="str">
        <f aca="false">IF(C492="","",IFERROR(INDEX(Listas!$B$2:$B$14,MATCH(C492,Categorias,0)),""))</f>
        <v/>
      </c>
      <c r="E492" s="14"/>
      <c r="F492" s="7" t="str">
        <f aca="false">IF(C492="","",IFERROR(INDEX(Listas!$C$2:$C$14,MATCH(C492,Categorias,0)),""))</f>
        <v/>
      </c>
      <c r="G492" s="5"/>
    </row>
    <row r="493" customFormat="false" ht="15" hidden="false" customHeight="false" outlineLevel="0" collapsed="false">
      <c r="A493" s="12"/>
      <c r="B493" s="5"/>
      <c r="C493" s="5"/>
      <c r="D493" s="7" t="str">
        <f aca="false">IF(C493="","",IFERROR(INDEX(Listas!$B$2:$B$14,MATCH(C493,Categorias,0)),""))</f>
        <v/>
      </c>
      <c r="E493" s="14"/>
      <c r="F493" s="7" t="str">
        <f aca="false">IF(C493="","",IFERROR(INDEX(Listas!$C$2:$C$14,MATCH(C493,Categorias,0)),""))</f>
        <v/>
      </c>
      <c r="G493" s="5"/>
    </row>
    <row r="494" customFormat="false" ht="15" hidden="false" customHeight="false" outlineLevel="0" collapsed="false">
      <c r="A494" s="12"/>
      <c r="B494" s="5"/>
      <c r="C494" s="5"/>
      <c r="D494" s="7" t="str">
        <f aca="false">IF(C494="","",IFERROR(INDEX(Listas!$B$2:$B$14,MATCH(C494,Categorias,0)),""))</f>
        <v/>
      </c>
      <c r="E494" s="14"/>
      <c r="F494" s="7" t="str">
        <f aca="false">IF(C494="","",IFERROR(INDEX(Listas!$C$2:$C$14,MATCH(C494,Categorias,0)),""))</f>
        <v/>
      </c>
      <c r="G494" s="5"/>
    </row>
    <row r="495" customFormat="false" ht="15" hidden="false" customHeight="false" outlineLevel="0" collapsed="false">
      <c r="A495" s="12"/>
      <c r="B495" s="5"/>
      <c r="C495" s="5"/>
      <c r="D495" s="7" t="str">
        <f aca="false">IF(C495="","",IFERROR(INDEX(Listas!$B$2:$B$14,MATCH(C495,Categorias,0)),""))</f>
        <v/>
      </c>
      <c r="E495" s="14"/>
      <c r="F495" s="7" t="str">
        <f aca="false">IF(C495="","",IFERROR(INDEX(Listas!$C$2:$C$14,MATCH(C495,Categorias,0)),""))</f>
        <v/>
      </c>
      <c r="G495" s="5"/>
    </row>
    <row r="496" customFormat="false" ht="15" hidden="false" customHeight="false" outlineLevel="0" collapsed="false">
      <c r="A496" s="12"/>
      <c r="B496" s="5"/>
      <c r="C496" s="5"/>
      <c r="D496" s="7" t="str">
        <f aca="false">IF(C496="","",IFERROR(INDEX(Listas!$B$2:$B$14,MATCH(C496,Categorias,0)),""))</f>
        <v/>
      </c>
      <c r="E496" s="14"/>
      <c r="F496" s="7" t="str">
        <f aca="false">IF(C496="","",IFERROR(INDEX(Listas!$C$2:$C$14,MATCH(C496,Categorias,0)),""))</f>
        <v/>
      </c>
      <c r="G496" s="5"/>
    </row>
    <row r="497" customFormat="false" ht="15" hidden="false" customHeight="false" outlineLevel="0" collapsed="false">
      <c r="A497" s="12"/>
      <c r="B497" s="5"/>
      <c r="C497" s="5"/>
      <c r="D497" s="7" t="str">
        <f aca="false">IF(C497="","",IFERROR(INDEX(Listas!$B$2:$B$14,MATCH(C497,Categorias,0)),""))</f>
        <v/>
      </c>
      <c r="E497" s="14"/>
      <c r="F497" s="7" t="str">
        <f aca="false">IF(C497="","",IFERROR(INDEX(Listas!$C$2:$C$14,MATCH(C497,Categorias,0)),""))</f>
        <v/>
      </c>
      <c r="G497" s="5"/>
    </row>
    <row r="498" customFormat="false" ht="15" hidden="false" customHeight="false" outlineLevel="0" collapsed="false">
      <c r="A498" s="12"/>
      <c r="B498" s="5"/>
      <c r="C498" s="5"/>
      <c r="D498" s="7" t="str">
        <f aca="false">IF(C498="","",IFERROR(INDEX(Listas!$B$2:$B$14,MATCH(C498,Categorias,0)),""))</f>
        <v/>
      </c>
      <c r="E498" s="14"/>
      <c r="F498" s="7" t="str">
        <f aca="false">IF(C498="","",IFERROR(INDEX(Listas!$C$2:$C$14,MATCH(C498,Categorias,0)),""))</f>
        <v/>
      </c>
      <c r="G498" s="5"/>
    </row>
    <row r="499" customFormat="false" ht="15" hidden="false" customHeight="false" outlineLevel="0" collapsed="false">
      <c r="A499" s="12"/>
      <c r="B499" s="5"/>
      <c r="C499" s="5"/>
      <c r="D499" s="7" t="str">
        <f aca="false">IF(C499="","",IFERROR(INDEX(Listas!$B$2:$B$14,MATCH(C499,Categorias,0)),""))</f>
        <v/>
      </c>
      <c r="E499" s="14"/>
      <c r="F499" s="7" t="str">
        <f aca="false">IF(C499="","",IFERROR(INDEX(Listas!$C$2:$C$14,MATCH(C499,Categorias,0)),""))</f>
        <v/>
      </c>
      <c r="G499" s="5"/>
    </row>
    <row r="500" customFormat="false" ht="15" hidden="false" customHeight="false" outlineLevel="0" collapsed="false">
      <c r="A500" s="12"/>
      <c r="B500" s="5"/>
      <c r="C500" s="5"/>
      <c r="D500" s="7" t="str">
        <f aca="false">IF(C500="","",IFERROR(INDEX(Listas!$B$2:$B$14,MATCH(C500,Categorias,0)),""))</f>
        <v/>
      </c>
      <c r="E500" s="14"/>
      <c r="F500" s="7" t="str">
        <f aca="false">IF(C500="","",IFERROR(INDEX(Listas!$C$2:$C$14,MATCH(C500,Categorias,0)),""))</f>
        <v/>
      </c>
      <c r="G500" s="5"/>
    </row>
    <row r="501" customFormat="false" ht="15" hidden="false" customHeight="false" outlineLevel="0" collapsed="false">
      <c r="A501" s="12"/>
      <c r="B501" s="5"/>
      <c r="C501" s="5"/>
      <c r="D501" s="7" t="str">
        <f aca="false">IF(C501="","",IFERROR(INDEX(Listas!$B$2:$B$14,MATCH(C501,Categorias,0)),""))</f>
        <v/>
      </c>
      <c r="E501" s="14"/>
      <c r="F501" s="7" t="str">
        <f aca="false">IF(C501="","",IFERROR(INDEX(Listas!$C$2:$C$14,MATCH(C501,Categorias,0)),""))</f>
        <v/>
      </c>
      <c r="G501" s="5"/>
    </row>
    <row r="502" customFormat="false" ht="15" hidden="false" customHeight="false" outlineLevel="0" collapsed="false">
      <c r="A502" s="12"/>
      <c r="B502" s="5"/>
      <c r="C502" s="5"/>
      <c r="D502" s="7" t="str">
        <f aca="false">IF(C502="","",IFERROR(INDEX(Listas!$B$2:$B$14,MATCH(C502,Categorias,0)),""))</f>
        <v/>
      </c>
      <c r="E502" s="14"/>
      <c r="F502" s="7" t="str">
        <f aca="false">IF(C502="","",IFERROR(INDEX(Listas!$C$2:$C$14,MATCH(C502,Categorias,0)),""))</f>
        <v/>
      </c>
      <c r="G502" s="5"/>
    </row>
    <row r="503" customFormat="false" ht="15" hidden="false" customHeight="false" outlineLevel="0" collapsed="false">
      <c r="A503" s="12"/>
      <c r="B503" s="5"/>
      <c r="C503" s="5"/>
      <c r="D503" s="7" t="str">
        <f aca="false">IF(C503="","",IFERROR(INDEX(Listas!$B$2:$B$14,MATCH(C503,Categorias,0)),""))</f>
        <v/>
      </c>
      <c r="E503" s="14"/>
      <c r="F503" s="7" t="str">
        <f aca="false">IF(C503="","",IFERROR(INDEX(Listas!$C$2:$C$14,MATCH(C503,Categorias,0)),""))</f>
        <v/>
      </c>
      <c r="G503" s="5"/>
    </row>
    <row r="504" customFormat="false" ht="15" hidden="false" customHeight="false" outlineLevel="0" collapsed="false">
      <c r="A504" s="12"/>
      <c r="B504" s="5"/>
      <c r="C504" s="5"/>
      <c r="D504" s="7" t="str">
        <f aca="false">IF(C504="","",IFERROR(INDEX(Listas!$B$2:$B$14,MATCH(C504,Categorias,0)),""))</f>
        <v/>
      </c>
      <c r="E504" s="14"/>
      <c r="F504" s="7" t="str">
        <f aca="false">IF(C504="","",IFERROR(INDEX(Listas!$C$2:$C$14,MATCH(C504,Categorias,0)),""))</f>
        <v/>
      </c>
      <c r="G504" s="5"/>
    </row>
    <row r="505" customFormat="false" ht="15" hidden="false" customHeight="false" outlineLevel="0" collapsed="false">
      <c r="A505" s="12"/>
      <c r="B505" s="5"/>
      <c r="C505" s="5"/>
      <c r="D505" s="7" t="str">
        <f aca="false">IF(C505="","",IFERROR(INDEX(Listas!$B$2:$B$14,MATCH(C505,Categorias,0)),""))</f>
        <v/>
      </c>
      <c r="E505" s="14"/>
      <c r="F505" s="7" t="str">
        <f aca="false">IF(C505="","",IFERROR(INDEX(Listas!$C$2:$C$14,MATCH(C505,Categorias,0)),""))</f>
        <v/>
      </c>
      <c r="G505" s="5"/>
    </row>
    <row r="506" customFormat="false" ht="15" hidden="false" customHeight="false" outlineLevel="0" collapsed="false">
      <c r="A506" s="12"/>
      <c r="B506" s="5"/>
      <c r="C506" s="5"/>
      <c r="D506" s="7" t="str">
        <f aca="false">IF(C506="","",IFERROR(INDEX(Listas!$B$2:$B$14,MATCH(C506,Categorias,0)),""))</f>
        <v/>
      </c>
      <c r="E506" s="14"/>
      <c r="F506" s="7" t="str">
        <f aca="false">IF(C506="","",IFERROR(INDEX(Listas!$C$2:$C$14,MATCH(C506,Categorias,0)),""))</f>
        <v/>
      </c>
      <c r="G506" s="5"/>
    </row>
    <row r="507" customFormat="false" ht="15" hidden="false" customHeight="false" outlineLevel="0" collapsed="false">
      <c r="A507" s="12"/>
      <c r="B507" s="5"/>
      <c r="C507" s="5"/>
      <c r="D507" s="7" t="str">
        <f aca="false">IF(C507="","",IFERROR(INDEX(Listas!$B$2:$B$14,MATCH(C507,Categorias,0)),""))</f>
        <v/>
      </c>
      <c r="E507" s="14"/>
      <c r="F507" s="7" t="str">
        <f aca="false">IF(C507="","",IFERROR(INDEX(Listas!$C$2:$C$14,MATCH(C507,Categorias,0)),""))</f>
        <v/>
      </c>
      <c r="G507" s="5"/>
    </row>
    <row r="508" customFormat="false" ht="15" hidden="false" customHeight="false" outlineLevel="0" collapsed="false">
      <c r="A508" s="12"/>
      <c r="B508" s="5"/>
      <c r="C508" s="5"/>
      <c r="D508" s="7" t="str">
        <f aca="false">IF(C508="","",IFERROR(INDEX(Listas!$B$2:$B$14,MATCH(C508,Categorias,0)),""))</f>
        <v/>
      </c>
      <c r="E508" s="14"/>
      <c r="F508" s="7" t="str">
        <f aca="false">IF(C508="","",IFERROR(INDEX(Listas!$C$2:$C$14,MATCH(C508,Categorias,0)),""))</f>
        <v/>
      </c>
      <c r="G508" s="5"/>
    </row>
    <row r="509" customFormat="false" ht="15" hidden="false" customHeight="false" outlineLevel="0" collapsed="false">
      <c r="A509" s="12"/>
      <c r="B509" s="5"/>
      <c r="C509" s="5"/>
      <c r="D509" s="7" t="str">
        <f aca="false">IF(C509="","",IFERROR(INDEX(Listas!$B$2:$B$14,MATCH(C509,Categorias,0)),""))</f>
        <v/>
      </c>
      <c r="E509" s="14"/>
      <c r="F509" s="7" t="str">
        <f aca="false">IF(C509="","",IFERROR(INDEX(Listas!$C$2:$C$14,MATCH(C509,Categorias,0)),""))</f>
        <v/>
      </c>
      <c r="G509" s="5"/>
    </row>
    <row r="510" customFormat="false" ht="15" hidden="false" customHeight="false" outlineLevel="0" collapsed="false">
      <c r="A510" s="12"/>
      <c r="B510" s="5"/>
      <c r="C510" s="5"/>
      <c r="D510" s="7" t="str">
        <f aca="false">IF(C510="","",IFERROR(INDEX(Listas!$B$2:$B$14,MATCH(C510,Categorias,0)),""))</f>
        <v/>
      </c>
      <c r="E510" s="14"/>
      <c r="F510" s="7" t="str">
        <f aca="false">IF(C510="","",IFERROR(INDEX(Listas!$C$2:$C$14,MATCH(C510,Categorias,0)),""))</f>
        <v/>
      </c>
      <c r="G510" s="5"/>
    </row>
    <row r="511" customFormat="false" ht="15" hidden="false" customHeight="false" outlineLevel="0" collapsed="false">
      <c r="A511" s="12"/>
      <c r="B511" s="5"/>
      <c r="C511" s="5"/>
      <c r="D511" s="7" t="str">
        <f aca="false">IF(C511="","",IFERROR(INDEX(Listas!$B$2:$B$14,MATCH(C511,Categorias,0)),""))</f>
        <v/>
      </c>
      <c r="E511" s="14"/>
      <c r="F511" s="7" t="str">
        <f aca="false">IF(C511="","",IFERROR(INDEX(Listas!$C$2:$C$14,MATCH(C511,Categorias,0)),""))</f>
        <v/>
      </c>
      <c r="G511" s="5"/>
    </row>
    <row r="512" customFormat="false" ht="15" hidden="false" customHeight="false" outlineLevel="0" collapsed="false">
      <c r="A512" s="12"/>
      <c r="B512" s="5"/>
      <c r="C512" s="5"/>
      <c r="D512" s="7" t="str">
        <f aca="false">IF(C512="","",IFERROR(INDEX(Listas!$B$2:$B$14,MATCH(C512,Categorias,0)),""))</f>
        <v/>
      </c>
      <c r="E512" s="14"/>
      <c r="F512" s="7" t="str">
        <f aca="false">IF(C512="","",IFERROR(INDEX(Listas!$C$2:$C$14,MATCH(C512,Categorias,0)),""))</f>
        <v/>
      </c>
      <c r="G512" s="5"/>
    </row>
    <row r="513" customFormat="false" ht="15" hidden="false" customHeight="false" outlineLevel="0" collapsed="false">
      <c r="A513" s="12"/>
      <c r="B513" s="5"/>
      <c r="C513" s="5"/>
      <c r="D513" s="7" t="str">
        <f aca="false">IF(C513="","",IFERROR(INDEX(Listas!$B$2:$B$14,MATCH(C513,Categorias,0)),""))</f>
        <v/>
      </c>
      <c r="E513" s="14"/>
      <c r="F513" s="7" t="str">
        <f aca="false">IF(C513="","",IFERROR(INDEX(Listas!$C$2:$C$14,MATCH(C513,Categorias,0)),""))</f>
        <v/>
      </c>
      <c r="G513" s="5"/>
    </row>
    <row r="514" customFormat="false" ht="15" hidden="false" customHeight="false" outlineLevel="0" collapsed="false">
      <c r="A514" s="12"/>
      <c r="B514" s="5"/>
      <c r="C514" s="5"/>
      <c r="D514" s="7" t="str">
        <f aca="false">IF(C514="","",IFERROR(INDEX(Listas!$B$2:$B$14,MATCH(C514,Categorias,0)),""))</f>
        <v/>
      </c>
      <c r="E514" s="14"/>
      <c r="F514" s="7" t="str">
        <f aca="false">IF(C514="","",IFERROR(INDEX(Listas!$C$2:$C$14,MATCH(C514,Categorias,0)),""))</f>
        <v/>
      </c>
      <c r="G514" s="5"/>
    </row>
    <row r="515" customFormat="false" ht="15" hidden="false" customHeight="false" outlineLevel="0" collapsed="false">
      <c r="A515" s="12"/>
      <c r="B515" s="5"/>
      <c r="C515" s="5"/>
      <c r="D515" s="7" t="str">
        <f aca="false">IF(C515="","",IFERROR(INDEX(Listas!$B$2:$B$14,MATCH(C515,Categorias,0)),""))</f>
        <v/>
      </c>
      <c r="E515" s="14"/>
      <c r="F515" s="7" t="str">
        <f aca="false">IF(C515="","",IFERROR(INDEX(Listas!$C$2:$C$14,MATCH(C515,Categorias,0)),""))</f>
        <v/>
      </c>
      <c r="G515" s="5"/>
    </row>
    <row r="516" customFormat="false" ht="15" hidden="false" customHeight="false" outlineLevel="0" collapsed="false">
      <c r="A516" s="12"/>
      <c r="B516" s="5"/>
      <c r="C516" s="5"/>
      <c r="D516" s="7" t="str">
        <f aca="false">IF(C516="","",IFERROR(INDEX(Listas!$B$2:$B$14,MATCH(C516,Categorias,0)),""))</f>
        <v/>
      </c>
      <c r="E516" s="14"/>
      <c r="F516" s="7" t="str">
        <f aca="false">IF(C516="","",IFERROR(INDEX(Listas!$C$2:$C$14,MATCH(C516,Categorias,0)),""))</f>
        <v/>
      </c>
      <c r="G516" s="5"/>
    </row>
    <row r="517" customFormat="false" ht="15" hidden="false" customHeight="false" outlineLevel="0" collapsed="false">
      <c r="A517" s="12"/>
      <c r="B517" s="5"/>
      <c r="C517" s="5"/>
      <c r="D517" s="7" t="str">
        <f aca="false">IF(C517="","",IFERROR(INDEX(Listas!$B$2:$B$14,MATCH(C517,Categorias,0)),""))</f>
        <v/>
      </c>
      <c r="E517" s="14"/>
      <c r="F517" s="7" t="str">
        <f aca="false">IF(C517="","",IFERROR(INDEX(Listas!$C$2:$C$14,MATCH(C517,Categorias,0)),""))</f>
        <v/>
      </c>
      <c r="G517" s="5"/>
    </row>
    <row r="518" customFormat="false" ht="15" hidden="false" customHeight="false" outlineLevel="0" collapsed="false">
      <c r="A518" s="12"/>
      <c r="B518" s="5"/>
      <c r="C518" s="5"/>
      <c r="D518" s="7" t="str">
        <f aca="false">IF(C518="","",IFERROR(INDEX(Listas!$B$2:$B$14,MATCH(C518,Categorias,0)),""))</f>
        <v/>
      </c>
      <c r="E518" s="14"/>
      <c r="F518" s="7" t="str">
        <f aca="false">IF(C518="","",IFERROR(INDEX(Listas!$C$2:$C$14,MATCH(C518,Categorias,0)),""))</f>
        <v/>
      </c>
      <c r="G518" s="5"/>
    </row>
    <row r="519" customFormat="false" ht="15" hidden="false" customHeight="false" outlineLevel="0" collapsed="false">
      <c r="A519" s="12"/>
      <c r="B519" s="5"/>
      <c r="C519" s="5"/>
      <c r="D519" s="7" t="str">
        <f aca="false">IF(C519="","",IFERROR(INDEX(Listas!$B$2:$B$14,MATCH(C519,Categorias,0)),""))</f>
        <v/>
      </c>
      <c r="E519" s="14"/>
      <c r="F519" s="7" t="str">
        <f aca="false">IF(C519="","",IFERROR(INDEX(Listas!$C$2:$C$14,MATCH(C519,Categorias,0)),""))</f>
        <v/>
      </c>
      <c r="G519" s="5"/>
    </row>
    <row r="520" customFormat="false" ht="15" hidden="false" customHeight="false" outlineLevel="0" collapsed="false">
      <c r="A520" s="12"/>
      <c r="B520" s="5"/>
      <c r="C520" s="5"/>
      <c r="D520" s="7" t="str">
        <f aca="false">IF(C520="","",IFERROR(INDEX(Listas!$B$2:$B$14,MATCH(C520,Categorias,0)),""))</f>
        <v/>
      </c>
      <c r="E520" s="14"/>
      <c r="F520" s="7" t="str">
        <f aca="false">IF(C520="","",IFERROR(INDEX(Listas!$C$2:$C$14,MATCH(C520,Categorias,0)),""))</f>
        <v/>
      </c>
      <c r="G520" s="5"/>
    </row>
    <row r="521" customFormat="false" ht="15" hidden="false" customHeight="false" outlineLevel="0" collapsed="false">
      <c r="A521" s="12"/>
      <c r="B521" s="5"/>
      <c r="C521" s="5"/>
      <c r="D521" s="7" t="str">
        <f aca="false">IF(C521="","",IFERROR(INDEX(Listas!$B$2:$B$14,MATCH(C521,Categorias,0)),""))</f>
        <v/>
      </c>
      <c r="E521" s="14"/>
      <c r="F521" s="7" t="str">
        <f aca="false">IF(C521="","",IFERROR(INDEX(Listas!$C$2:$C$14,MATCH(C521,Categorias,0)),""))</f>
        <v/>
      </c>
      <c r="G521" s="5"/>
    </row>
    <row r="522" customFormat="false" ht="15" hidden="false" customHeight="false" outlineLevel="0" collapsed="false">
      <c r="A522" s="12"/>
      <c r="B522" s="5"/>
      <c r="C522" s="5"/>
      <c r="D522" s="7" t="str">
        <f aca="false">IF(C522="","",IFERROR(INDEX(Listas!$B$2:$B$14,MATCH(C522,Categorias,0)),""))</f>
        <v/>
      </c>
      <c r="E522" s="14"/>
      <c r="F522" s="7" t="str">
        <f aca="false">IF(C522="","",IFERROR(INDEX(Listas!$C$2:$C$14,MATCH(C522,Categorias,0)),""))</f>
        <v/>
      </c>
      <c r="G522" s="5"/>
    </row>
    <row r="523" customFormat="false" ht="15" hidden="false" customHeight="false" outlineLevel="0" collapsed="false">
      <c r="A523" s="12"/>
      <c r="B523" s="5"/>
      <c r="C523" s="5"/>
      <c r="D523" s="7" t="str">
        <f aca="false">IF(C523="","",IFERROR(INDEX(Listas!$B$2:$B$14,MATCH(C523,Categorias,0)),""))</f>
        <v/>
      </c>
      <c r="E523" s="14"/>
      <c r="F523" s="7" t="str">
        <f aca="false">IF(C523="","",IFERROR(INDEX(Listas!$C$2:$C$14,MATCH(C523,Categorias,0)),""))</f>
        <v/>
      </c>
      <c r="G523" s="5"/>
    </row>
    <row r="524" customFormat="false" ht="15" hidden="false" customHeight="false" outlineLevel="0" collapsed="false">
      <c r="A524" s="12"/>
      <c r="B524" s="5"/>
      <c r="C524" s="5"/>
      <c r="D524" s="7" t="str">
        <f aca="false">IF(C524="","",IFERROR(INDEX(Listas!$B$2:$B$14,MATCH(C524,Categorias,0)),""))</f>
        <v/>
      </c>
      <c r="E524" s="14"/>
      <c r="F524" s="7" t="str">
        <f aca="false">IF(C524="","",IFERROR(INDEX(Listas!$C$2:$C$14,MATCH(C524,Categorias,0)),""))</f>
        <v/>
      </c>
      <c r="G524" s="5"/>
    </row>
    <row r="525" customFormat="false" ht="15" hidden="false" customHeight="false" outlineLevel="0" collapsed="false">
      <c r="A525" s="12"/>
      <c r="B525" s="5"/>
      <c r="C525" s="5"/>
      <c r="D525" s="7" t="str">
        <f aca="false">IF(C525="","",IFERROR(INDEX(Listas!$B$2:$B$14,MATCH(C525,Categorias,0)),""))</f>
        <v/>
      </c>
      <c r="E525" s="14"/>
      <c r="F525" s="7" t="str">
        <f aca="false">IF(C525="","",IFERROR(INDEX(Listas!$C$2:$C$14,MATCH(C525,Categorias,0)),""))</f>
        <v/>
      </c>
      <c r="G525" s="5"/>
    </row>
    <row r="526" customFormat="false" ht="15" hidden="false" customHeight="false" outlineLevel="0" collapsed="false">
      <c r="A526" s="12"/>
      <c r="B526" s="5"/>
      <c r="C526" s="5"/>
      <c r="D526" s="7" t="str">
        <f aca="false">IF(C526="","",IFERROR(INDEX(Listas!$B$2:$B$14,MATCH(C526,Categorias,0)),""))</f>
        <v/>
      </c>
      <c r="E526" s="14"/>
      <c r="F526" s="7" t="str">
        <f aca="false">IF(C526="","",IFERROR(INDEX(Listas!$C$2:$C$14,MATCH(C526,Categorias,0)),""))</f>
        <v/>
      </c>
      <c r="G526" s="5"/>
    </row>
    <row r="527" customFormat="false" ht="15" hidden="false" customHeight="false" outlineLevel="0" collapsed="false">
      <c r="A527" s="12"/>
      <c r="B527" s="5"/>
      <c r="C527" s="5"/>
      <c r="D527" s="7" t="str">
        <f aca="false">IF(C527="","",IFERROR(INDEX(Listas!$B$2:$B$14,MATCH(C527,Categorias,0)),""))</f>
        <v/>
      </c>
      <c r="E527" s="14"/>
      <c r="F527" s="7" t="str">
        <f aca="false">IF(C527="","",IFERROR(INDEX(Listas!$C$2:$C$14,MATCH(C527,Categorias,0)),""))</f>
        <v/>
      </c>
      <c r="G527" s="5"/>
    </row>
    <row r="528" customFormat="false" ht="15" hidden="false" customHeight="false" outlineLevel="0" collapsed="false">
      <c r="A528" s="12"/>
      <c r="B528" s="5"/>
      <c r="C528" s="5"/>
      <c r="D528" s="7" t="str">
        <f aca="false">IF(C528="","",IFERROR(INDEX(Listas!$B$2:$B$14,MATCH(C528,Categorias,0)),""))</f>
        <v/>
      </c>
      <c r="E528" s="14"/>
      <c r="F528" s="7" t="str">
        <f aca="false">IF(C528="","",IFERROR(INDEX(Listas!$C$2:$C$14,MATCH(C528,Categorias,0)),""))</f>
        <v/>
      </c>
      <c r="G528" s="5"/>
    </row>
    <row r="529" customFormat="false" ht="15" hidden="false" customHeight="false" outlineLevel="0" collapsed="false">
      <c r="A529" s="12"/>
      <c r="B529" s="5"/>
      <c r="C529" s="5"/>
      <c r="D529" s="7" t="str">
        <f aca="false">IF(C529="","",IFERROR(INDEX(Listas!$B$2:$B$14,MATCH(C529,Categorias,0)),""))</f>
        <v/>
      </c>
      <c r="E529" s="14"/>
      <c r="F529" s="7" t="str">
        <f aca="false">IF(C529="","",IFERROR(INDEX(Listas!$C$2:$C$14,MATCH(C529,Categorias,0)),""))</f>
        <v/>
      </c>
      <c r="G529" s="5"/>
    </row>
    <row r="530" customFormat="false" ht="15" hidden="false" customHeight="false" outlineLevel="0" collapsed="false">
      <c r="A530" s="12"/>
      <c r="B530" s="5"/>
      <c r="C530" s="5"/>
      <c r="D530" s="7" t="str">
        <f aca="false">IF(C530="","",IFERROR(INDEX(Listas!$B$2:$B$14,MATCH(C530,Categorias,0)),""))</f>
        <v/>
      </c>
      <c r="E530" s="14"/>
      <c r="F530" s="7" t="str">
        <f aca="false">IF(C530="","",IFERROR(INDEX(Listas!$C$2:$C$14,MATCH(C530,Categorias,0)),""))</f>
        <v/>
      </c>
      <c r="G530" s="5"/>
    </row>
    <row r="531" customFormat="false" ht="15" hidden="false" customHeight="false" outlineLevel="0" collapsed="false">
      <c r="A531" s="12"/>
      <c r="B531" s="5"/>
      <c r="C531" s="5"/>
      <c r="D531" s="7" t="str">
        <f aca="false">IF(C531="","",IFERROR(INDEX(Listas!$B$2:$B$14,MATCH(C531,Categorias,0)),""))</f>
        <v/>
      </c>
      <c r="E531" s="14"/>
      <c r="F531" s="7" t="str">
        <f aca="false">IF(C531="","",IFERROR(INDEX(Listas!$C$2:$C$14,MATCH(C531,Categorias,0)),""))</f>
        <v/>
      </c>
      <c r="G531" s="5"/>
    </row>
    <row r="532" customFormat="false" ht="15" hidden="false" customHeight="false" outlineLevel="0" collapsed="false">
      <c r="A532" s="12"/>
      <c r="B532" s="5"/>
      <c r="C532" s="5"/>
      <c r="D532" s="7" t="str">
        <f aca="false">IF(C532="","",IFERROR(INDEX(Listas!$B$2:$B$14,MATCH(C532,Categorias,0)),""))</f>
        <v/>
      </c>
      <c r="E532" s="14"/>
      <c r="F532" s="7" t="str">
        <f aca="false">IF(C532="","",IFERROR(INDEX(Listas!$C$2:$C$14,MATCH(C532,Categorias,0)),""))</f>
        <v/>
      </c>
      <c r="G532" s="5"/>
    </row>
    <row r="533" customFormat="false" ht="15" hidden="false" customHeight="false" outlineLevel="0" collapsed="false">
      <c r="A533" s="12"/>
      <c r="B533" s="5"/>
      <c r="C533" s="5"/>
      <c r="D533" s="7" t="str">
        <f aca="false">IF(C533="","",IFERROR(INDEX(Listas!$B$2:$B$14,MATCH(C533,Categorias,0)),""))</f>
        <v/>
      </c>
      <c r="E533" s="14"/>
      <c r="F533" s="7" t="str">
        <f aca="false">IF(C533="","",IFERROR(INDEX(Listas!$C$2:$C$14,MATCH(C533,Categorias,0)),""))</f>
        <v/>
      </c>
      <c r="G533" s="5"/>
    </row>
    <row r="534" customFormat="false" ht="15" hidden="false" customHeight="false" outlineLevel="0" collapsed="false">
      <c r="A534" s="12"/>
      <c r="B534" s="5"/>
      <c r="C534" s="5"/>
      <c r="D534" s="7" t="str">
        <f aca="false">IF(C534="","",IFERROR(INDEX(Listas!$B$2:$B$14,MATCH(C534,Categorias,0)),""))</f>
        <v/>
      </c>
      <c r="E534" s="14"/>
      <c r="F534" s="7" t="str">
        <f aca="false">IF(C534="","",IFERROR(INDEX(Listas!$C$2:$C$14,MATCH(C534,Categorias,0)),""))</f>
        <v/>
      </c>
      <c r="G534" s="5"/>
    </row>
    <row r="535" customFormat="false" ht="15" hidden="false" customHeight="false" outlineLevel="0" collapsed="false">
      <c r="A535" s="12"/>
      <c r="B535" s="5"/>
      <c r="C535" s="5"/>
      <c r="D535" s="7" t="str">
        <f aca="false">IF(C535="","",IFERROR(INDEX(Listas!$B$2:$B$14,MATCH(C535,Categorias,0)),""))</f>
        <v/>
      </c>
      <c r="E535" s="14"/>
      <c r="F535" s="7" t="str">
        <f aca="false">IF(C535="","",IFERROR(INDEX(Listas!$C$2:$C$14,MATCH(C535,Categorias,0)),""))</f>
        <v/>
      </c>
      <c r="G535" s="5"/>
    </row>
    <row r="536" customFormat="false" ht="15" hidden="false" customHeight="false" outlineLevel="0" collapsed="false">
      <c r="A536" s="12"/>
      <c r="B536" s="5"/>
      <c r="C536" s="5"/>
      <c r="D536" s="7" t="str">
        <f aca="false">IF(C536="","",IFERROR(INDEX(Listas!$B$2:$B$14,MATCH(C536,Categorias,0)),""))</f>
        <v/>
      </c>
      <c r="E536" s="14"/>
      <c r="F536" s="7" t="str">
        <f aca="false">IF(C536="","",IFERROR(INDEX(Listas!$C$2:$C$14,MATCH(C536,Categorias,0)),""))</f>
        <v/>
      </c>
      <c r="G536" s="5"/>
    </row>
    <row r="537" customFormat="false" ht="15" hidden="false" customHeight="false" outlineLevel="0" collapsed="false">
      <c r="A537" s="12"/>
      <c r="B537" s="5"/>
      <c r="C537" s="5"/>
      <c r="D537" s="7" t="str">
        <f aca="false">IF(C537="","",IFERROR(INDEX(Listas!$B$2:$B$14,MATCH(C537,Categorias,0)),""))</f>
        <v/>
      </c>
      <c r="E537" s="14"/>
      <c r="F537" s="7" t="str">
        <f aca="false">IF(C537="","",IFERROR(INDEX(Listas!$C$2:$C$14,MATCH(C537,Categorias,0)),""))</f>
        <v/>
      </c>
      <c r="G537" s="5"/>
    </row>
    <row r="538" customFormat="false" ht="15" hidden="false" customHeight="false" outlineLevel="0" collapsed="false">
      <c r="A538" s="12"/>
      <c r="B538" s="5"/>
      <c r="C538" s="5"/>
      <c r="D538" s="7" t="str">
        <f aca="false">IF(C538="","",IFERROR(INDEX(Listas!$B$2:$B$14,MATCH(C538,Categorias,0)),""))</f>
        <v/>
      </c>
      <c r="E538" s="14"/>
      <c r="F538" s="7" t="str">
        <f aca="false">IF(C538="","",IFERROR(INDEX(Listas!$C$2:$C$14,MATCH(C538,Categorias,0)),""))</f>
        <v/>
      </c>
      <c r="G538" s="5"/>
    </row>
    <row r="539" customFormat="false" ht="15" hidden="false" customHeight="false" outlineLevel="0" collapsed="false">
      <c r="A539" s="12"/>
      <c r="B539" s="5"/>
      <c r="C539" s="5"/>
      <c r="D539" s="7" t="str">
        <f aca="false">IF(C539="","",IFERROR(INDEX(Listas!$B$2:$B$14,MATCH(C539,Categorias,0)),""))</f>
        <v/>
      </c>
      <c r="E539" s="14"/>
      <c r="F539" s="7" t="str">
        <f aca="false">IF(C539="","",IFERROR(INDEX(Listas!$C$2:$C$14,MATCH(C539,Categorias,0)),""))</f>
        <v/>
      </c>
      <c r="G539" s="5"/>
    </row>
    <row r="540" customFormat="false" ht="15" hidden="false" customHeight="false" outlineLevel="0" collapsed="false">
      <c r="A540" s="12"/>
      <c r="B540" s="5"/>
      <c r="C540" s="5"/>
      <c r="D540" s="7" t="str">
        <f aca="false">IF(C540="","",IFERROR(INDEX(Listas!$B$2:$B$14,MATCH(C540,Categorias,0)),""))</f>
        <v/>
      </c>
      <c r="E540" s="14"/>
      <c r="F540" s="7" t="str">
        <f aca="false">IF(C540="","",IFERROR(INDEX(Listas!$C$2:$C$14,MATCH(C540,Categorias,0)),""))</f>
        <v/>
      </c>
      <c r="G540" s="5"/>
    </row>
    <row r="541" customFormat="false" ht="15" hidden="false" customHeight="false" outlineLevel="0" collapsed="false">
      <c r="A541" s="12"/>
      <c r="B541" s="5"/>
      <c r="C541" s="5"/>
      <c r="D541" s="7" t="str">
        <f aca="false">IF(C541="","",IFERROR(INDEX(Listas!$B$2:$B$14,MATCH(C541,Categorias,0)),""))</f>
        <v/>
      </c>
      <c r="E541" s="14"/>
      <c r="F541" s="7" t="str">
        <f aca="false">IF(C541="","",IFERROR(INDEX(Listas!$C$2:$C$14,MATCH(C541,Categorias,0)),""))</f>
        <v/>
      </c>
      <c r="G541" s="5"/>
    </row>
    <row r="542" customFormat="false" ht="15" hidden="false" customHeight="false" outlineLevel="0" collapsed="false">
      <c r="A542" s="12"/>
      <c r="B542" s="5"/>
      <c r="C542" s="5"/>
      <c r="D542" s="7" t="str">
        <f aca="false">IF(C542="","",IFERROR(INDEX(Listas!$B$2:$B$14,MATCH(C542,Categorias,0)),""))</f>
        <v/>
      </c>
      <c r="E542" s="14"/>
      <c r="F542" s="7" t="str">
        <f aca="false">IF(C542="","",IFERROR(INDEX(Listas!$C$2:$C$14,MATCH(C542,Categorias,0)),""))</f>
        <v/>
      </c>
      <c r="G542" s="5"/>
    </row>
    <row r="543" customFormat="false" ht="15" hidden="false" customHeight="false" outlineLevel="0" collapsed="false">
      <c r="A543" s="12"/>
      <c r="B543" s="5"/>
      <c r="C543" s="5"/>
      <c r="D543" s="7" t="str">
        <f aca="false">IF(C543="","",IFERROR(INDEX(Listas!$B$2:$B$14,MATCH(C543,Categorias,0)),""))</f>
        <v/>
      </c>
      <c r="E543" s="14"/>
      <c r="F543" s="7" t="str">
        <f aca="false">IF(C543="","",IFERROR(INDEX(Listas!$C$2:$C$14,MATCH(C543,Categorias,0)),""))</f>
        <v/>
      </c>
      <c r="G543" s="5"/>
    </row>
    <row r="544" customFormat="false" ht="15" hidden="false" customHeight="false" outlineLevel="0" collapsed="false">
      <c r="A544" s="12"/>
      <c r="B544" s="5"/>
      <c r="C544" s="5"/>
      <c r="D544" s="7" t="str">
        <f aca="false">IF(C544="","",IFERROR(INDEX(Listas!$B$2:$B$14,MATCH(C544,Categorias,0)),""))</f>
        <v/>
      </c>
      <c r="E544" s="14"/>
      <c r="F544" s="7" t="str">
        <f aca="false">IF(C544="","",IFERROR(INDEX(Listas!$C$2:$C$14,MATCH(C544,Categorias,0)),""))</f>
        <v/>
      </c>
      <c r="G544" s="5"/>
    </row>
    <row r="545" customFormat="false" ht="15" hidden="false" customHeight="false" outlineLevel="0" collapsed="false">
      <c r="A545" s="12"/>
      <c r="B545" s="5"/>
      <c r="C545" s="5"/>
      <c r="D545" s="7" t="str">
        <f aca="false">IF(C545="","",IFERROR(INDEX(Listas!$B$2:$B$14,MATCH(C545,Categorias,0)),""))</f>
        <v/>
      </c>
      <c r="E545" s="14"/>
      <c r="F545" s="7" t="str">
        <f aca="false">IF(C545="","",IFERROR(INDEX(Listas!$C$2:$C$14,MATCH(C545,Categorias,0)),""))</f>
        <v/>
      </c>
      <c r="G545" s="5"/>
    </row>
    <row r="546" customFormat="false" ht="15" hidden="false" customHeight="false" outlineLevel="0" collapsed="false">
      <c r="A546" s="12"/>
      <c r="B546" s="5"/>
      <c r="C546" s="5"/>
      <c r="D546" s="7" t="str">
        <f aca="false">IF(C546="","",IFERROR(INDEX(Listas!$B$2:$B$14,MATCH(C546,Categorias,0)),""))</f>
        <v/>
      </c>
      <c r="E546" s="14"/>
      <c r="F546" s="7" t="str">
        <f aca="false">IF(C546="","",IFERROR(INDEX(Listas!$C$2:$C$14,MATCH(C546,Categorias,0)),""))</f>
        <v/>
      </c>
      <c r="G546" s="5"/>
    </row>
    <row r="547" customFormat="false" ht="15" hidden="false" customHeight="false" outlineLevel="0" collapsed="false">
      <c r="A547" s="12"/>
      <c r="B547" s="5"/>
      <c r="C547" s="5"/>
      <c r="D547" s="7" t="str">
        <f aca="false">IF(C547="","",IFERROR(INDEX(Listas!$B$2:$B$14,MATCH(C547,Categorias,0)),""))</f>
        <v/>
      </c>
      <c r="E547" s="14"/>
      <c r="F547" s="7" t="str">
        <f aca="false">IF(C547="","",IFERROR(INDEX(Listas!$C$2:$C$14,MATCH(C547,Categorias,0)),""))</f>
        <v/>
      </c>
      <c r="G547" s="5"/>
    </row>
    <row r="548" customFormat="false" ht="15" hidden="false" customHeight="false" outlineLevel="0" collapsed="false">
      <c r="A548" s="12"/>
      <c r="B548" s="5"/>
      <c r="C548" s="5"/>
      <c r="D548" s="7" t="str">
        <f aca="false">IF(C548="","",IFERROR(INDEX(Listas!$B$2:$B$14,MATCH(C548,Categorias,0)),""))</f>
        <v/>
      </c>
      <c r="E548" s="14"/>
      <c r="F548" s="7" t="str">
        <f aca="false">IF(C548="","",IFERROR(INDEX(Listas!$C$2:$C$14,MATCH(C548,Categorias,0)),""))</f>
        <v/>
      </c>
      <c r="G548" s="5"/>
    </row>
    <row r="549" customFormat="false" ht="15" hidden="false" customHeight="false" outlineLevel="0" collapsed="false">
      <c r="A549" s="12"/>
      <c r="B549" s="5"/>
      <c r="C549" s="5"/>
      <c r="D549" s="7" t="str">
        <f aca="false">IF(C549="","",IFERROR(INDEX(Listas!$B$2:$B$14,MATCH(C549,Categorias,0)),""))</f>
        <v/>
      </c>
      <c r="E549" s="14"/>
      <c r="F549" s="7" t="str">
        <f aca="false">IF(C549="","",IFERROR(INDEX(Listas!$C$2:$C$14,MATCH(C549,Categorias,0)),""))</f>
        <v/>
      </c>
      <c r="G549" s="5"/>
    </row>
    <row r="550" customFormat="false" ht="15" hidden="false" customHeight="false" outlineLevel="0" collapsed="false">
      <c r="A550" s="12"/>
      <c r="B550" s="5"/>
      <c r="C550" s="5"/>
      <c r="D550" s="7" t="str">
        <f aca="false">IF(C550="","",IFERROR(INDEX(Listas!$B$2:$B$14,MATCH(C550,Categorias,0)),""))</f>
        <v/>
      </c>
      <c r="E550" s="14"/>
      <c r="F550" s="7" t="str">
        <f aca="false">IF(C550="","",IFERROR(INDEX(Listas!$C$2:$C$14,MATCH(C550,Categorias,0)),""))</f>
        <v/>
      </c>
      <c r="G550" s="5"/>
    </row>
    <row r="551" customFormat="false" ht="15" hidden="false" customHeight="false" outlineLevel="0" collapsed="false">
      <c r="A551" s="12"/>
      <c r="B551" s="5"/>
      <c r="C551" s="5"/>
      <c r="D551" s="7" t="str">
        <f aca="false">IF(C551="","",IFERROR(INDEX(Listas!$B$2:$B$14,MATCH(C551,Categorias,0)),""))</f>
        <v/>
      </c>
      <c r="E551" s="14"/>
      <c r="F551" s="7" t="str">
        <f aca="false">IF(C551="","",IFERROR(INDEX(Listas!$C$2:$C$14,MATCH(C551,Categorias,0)),""))</f>
        <v/>
      </c>
      <c r="G551" s="5"/>
    </row>
    <row r="552" customFormat="false" ht="15" hidden="false" customHeight="false" outlineLevel="0" collapsed="false">
      <c r="A552" s="12"/>
      <c r="B552" s="5"/>
      <c r="C552" s="5"/>
      <c r="D552" s="7" t="str">
        <f aca="false">IF(C552="","",IFERROR(INDEX(Listas!$B$2:$B$14,MATCH(C552,Categorias,0)),""))</f>
        <v/>
      </c>
      <c r="E552" s="14"/>
      <c r="F552" s="7" t="str">
        <f aca="false">IF(C552="","",IFERROR(INDEX(Listas!$C$2:$C$14,MATCH(C552,Categorias,0)),""))</f>
        <v/>
      </c>
      <c r="G552" s="5"/>
    </row>
    <row r="553" customFormat="false" ht="15" hidden="false" customHeight="false" outlineLevel="0" collapsed="false">
      <c r="A553" s="12"/>
      <c r="B553" s="5"/>
      <c r="C553" s="5"/>
      <c r="D553" s="7" t="str">
        <f aca="false">IF(C553="","",IFERROR(INDEX(Listas!$B$2:$B$14,MATCH(C553,Categorias,0)),""))</f>
        <v/>
      </c>
      <c r="E553" s="14"/>
      <c r="F553" s="7" t="str">
        <f aca="false">IF(C553="","",IFERROR(INDEX(Listas!$C$2:$C$14,MATCH(C553,Categorias,0)),""))</f>
        <v/>
      </c>
      <c r="G553" s="5"/>
    </row>
    <row r="554" customFormat="false" ht="15" hidden="false" customHeight="false" outlineLevel="0" collapsed="false">
      <c r="A554" s="12"/>
      <c r="B554" s="5"/>
      <c r="C554" s="5"/>
      <c r="D554" s="7" t="str">
        <f aca="false">IF(C554="","",IFERROR(INDEX(Listas!$B$2:$B$14,MATCH(C554,Categorias,0)),""))</f>
        <v/>
      </c>
      <c r="E554" s="14"/>
      <c r="F554" s="7" t="str">
        <f aca="false">IF(C554="","",IFERROR(INDEX(Listas!$C$2:$C$14,MATCH(C554,Categorias,0)),""))</f>
        <v/>
      </c>
      <c r="G554" s="5"/>
    </row>
    <row r="555" customFormat="false" ht="15" hidden="false" customHeight="false" outlineLevel="0" collapsed="false">
      <c r="A555" s="12"/>
      <c r="B555" s="5"/>
      <c r="C555" s="5"/>
      <c r="D555" s="7" t="str">
        <f aca="false">IF(C555="","",IFERROR(INDEX(Listas!$B$2:$B$14,MATCH(C555,Categorias,0)),""))</f>
        <v/>
      </c>
      <c r="E555" s="14"/>
      <c r="F555" s="7" t="str">
        <f aca="false">IF(C555="","",IFERROR(INDEX(Listas!$C$2:$C$14,MATCH(C555,Categorias,0)),""))</f>
        <v/>
      </c>
      <c r="G555" s="5"/>
    </row>
    <row r="556" customFormat="false" ht="15" hidden="false" customHeight="false" outlineLevel="0" collapsed="false">
      <c r="A556" s="12"/>
      <c r="B556" s="5"/>
      <c r="C556" s="5"/>
      <c r="D556" s="7" t="str">
        <f aca="false">IF(C556="","",IFERROR(INDEX(Listas!$B$2:$B$14,MATCH(C556,Categorias,0)),""))</f>
        <v/>
      </c>
      <c r="E556" s="14"/>
      <c r="F556" s="7" t="str">
        <f aca="false">IF(C556="","",IFERROR(INDEX(Listas!$C$2:$C$14,MATCH(C556,Categorias,0)),""))</f>
        <v/>
      </c>
      <c r="G556" s="5"/>
    </row>
    <row r="557" customFormat="false" ht="15" hidden="false" customHeight="false" outlineLevel="0" collapsed="false">
      <c r="A557" s="12"/>
      <c r="B557" s="5"/>
      <c r="C557" s="5"/>
      <c r="D557" s="7" t="str">
        <f aca="false">IF(C557="","",IFERROR(INDEX(Listas!$B$2:$B$14,MATCH(C557,Categorias,0)),""))</f>
        <v/>
      </c>
      <c r="E557" s="14"/>
      <c r="F557" s="7" t="str">
        <f aca="false">IF(C557="","",IFERROR(INDEX(Listas!$C$2:$C$14,MATCH(C557,Categorias,0)),""))</f>
        <v/>
      </c>
      <c r="G557" s="5"/>
    </row>
    <row r="558" customFormat="false" ht="15" hidden="false" customHeight="false" outlineLevel="0" collapsed="false">
      <c r="A558" s="12"/>
      <c r="B558" s="5"/>
      <c r="C558" s="5"/>
      <c r="D558" s="7" t="str">
        <f aca="false">IF(C558="","",IFERROR(INDEX(Listas!$B$2:$B$14,MATCH(C558,Categorias,0)),""))</f>
        <v/>
      </c>
      <c r="E558" s="14"/>
      <c r="F558" s="7" t="str">
        <f aca="false">IF(C558="","",IFERROR(INDEX(Listas!$C$2:$C$14,MATCH(C558,Categorias,0)),""))</f>
        <v/>
      </c>
      <c r="G558" s="5"/>
    </row>
    <row r="559" customFormat="false" ht="15" hidden="false" customHeight="false" outlineLevel="0" collapsed="false">
      <c r="A559" s="12"/>
      <c r="B559" s="5"/>
      <c r="C559" s="5"/>
      <c r="D559" s="7" t="str">
        <f aca="false">IF(C559="","",IFERROR(INDEX(Listas!$B$2:$B$14,MATCH(C559,Categorias,0)),""))</f>
        <v/>
      </c>
      <c r="E559" s="14"/>
      <c r="F559" s="7" t="str">
        <f aca="false">IF(C559="","",IFERROR(INDEX(Listas!$C$2:$C$14,MATCH(C559,Categorias,0)),""))</f>
        <v/>
      </c>
      <c r="G559" s="5"/>
    </row>
    <row r="560" customFormat="false" ht="15" hidden="false" customHeight="false" outlineLevel="0" collapsed="false">
      <c r="A560" s="12"/>
      <c r="B560" s="5"/>
      <c r="C560" s="5"/>
      <c r="D560" s="7" t="str">
        <f aca="false">IF(C560="","",IFERROR(INDEX(Listas!$B$2:$B$14,MATCH(C560,Categorias,0)),""))</f>
        <v/>
      </c>
      <c r="E560" s="14"/>
      <c r="F560" s="7" t="str">
        <f aca="false">IF(C560="","",IFERROR(INDEX(Listas!$C$2:$C$14,MATCH(C560,Categorias,0)),""))</f>
        <v/>
      </c>
      <c r="G560" s="5"/>
    </row>
    <row r="561" customFormat="false" ht="15" hidden="false" customHeight="false" outlineLevel="0" collapsed="false">
      <c r="A561" s="12"/>
      <c r="B561" s="5"/>
      <c r="C561" s="5"/>
      <c r="D561" s="7" t="str">
        <f aca="false">IF(C561="","",IFERROR(INDEX(Listas!$B$2:$B$14,MATCH(C561,Categorias,0)),""))</f>
        <v/>
      </c>
      <c r="E561" s="14"/>
      <c r="F561" s="7" t="str">
        <f aca="false">IF(C561="","",IFERROR(INDEX(Listas!$C$2:$C$14,MATCH(C561,Categorias,0)),""))</f>
        <v/>
      </c>
      <c r="G561" s="5"/>
    </row>
    <row r="562" customFormat="false" ht="15" hidden="false" customHeight="false" outlineLevel="0" collapsed="false">
      <c r="A562" s="12"/>
      <c r="B562" s="5"/>
      <c r="C562" s="5"/>
      <c r="D562" s="7" t="str">
        <f aca="false">IF(C562="","",IFERROR(INDEX(Listas!$B$2:$B$14,MATCH(C562,Categorias,0)),""))</f>
        <v/>
      </c>
      <c r="E562" s="14"/>
      <c r="F562" s="7" t="str">
        <f aca="false">IF(C562="","",IFERROR(INDEX(Listas!$C$2:$C$14,MATCH(C562,Categorias,0)),""))</f>
        <v/>
      </c>
      <c r="G562" s="5"/>
    </row>
    <row r="563" customFormat="false" ht="15" hidden="false" customHeight="false" outlineLevel="0" collapsed="false">
      <c r="A563" s="12"/>
      <c r="B563" s="5"/>
      <c r="C563" s="5"/>
      <c r="D563" s="7" t="str">
        <f aca="false">IF(C563="","",IFERROR(INDEX(Listas!$B$2:$B$14,MATCH(C563,Categorias,0)),""))</f>
        <v/>
      </c>
      <c r="E563" s="14"/>
      <c r="F563" s="7" t="str">
        <f aca="false">IF(C563="","",IFERROR(INDEX(Listas!$C$2:$C$14,MATCH(C563,Categorias,0)),""))</f>
        <v/>
      </c>
      <c r="G563" s="5"/>
    </row>
    <row r="564" customFormat="false" ht="15" hidden="false" customHeight="false" outlineLevel="0" collapsed="false">
      <c r="A564" s="12"/>
      <c r="B564" s="5"/>
      <c r="C564" s="5"/>
      <c r="D564" s="7" t="str">
        <f aca="false">IF(C564="","",IFERROR(INDEX(Listas!$B$2:$B$14,MATCH(C564,Categorias,0)),""))</f>
        <v/>
      </c>
      <c r="E564" s="14"/>
      <c r="F564" s="7" t="str">
        <f aca="false">IF(C564="","",IFERROR(INDEX(Listas!$C$2:$C$14,MATCH(C564,Categorias,0)),""))</f>
        <v/>
      </c>
      <c r="G564" s="5"/>
    </row>
    <row r="565" customFormat="false" ht="15" hidden="false" customHeight="false" outlineLevel="0" collapsed="false">
      <c r="A565" s="12"/>
      <c r="B565" s="5"/>
      <c r="C565" s="5"/>
      <c r="D565" s="7" t="str">
        <f aca="false">IF(C565="","",IFERROR(INDEX(Listas!$B$2:$B$14,MATCH(C565,Categorias,0)),""))</f>
        <v/>
      </c>
      <c r="E565" s="14"/>
      <c r="F565" s="7" t="str">
        <f aca="false">IF(C565="","",IFERROR(INDEX(Listas!$C$2:$C$14,MATCH(C565,Categorias,0)),""))</f>
        <v/>
      </c>
      <c r="G565" s="5"/>
    </row>
    <row r="566" customFormat="false" ht="15" hidden="false" customHeight="false" outlineLevel="0" collapsed="false">
      <c r="A566" s="12"/>
      <c r="B566" s="5"/>
      <c r="C566" s="5"/>
      <c r="D566" s="7" t="str">
        <f aca="false">IF(C566="","",IFERROR(INDEX(Listas!$B$2:$B$14,MATCH(C566,Categorias,0)),""))</f>
        <v/>
      </c>
      <c r="E566" s="14"/>
      <c r="F566" s="7" t="str">
        <f aca="false">IF(C566="","",IFERROR(INDEX(Listas!$C$2:$C$14,MATCH(C566,Categorias,0)),""))</f>
        <v/>
      </c>
      <c r="G566" s="5"/>
    </row>
    <row r="567" customFormat="false" ht="15" hidden="false" customHeight="false" outlineLevel="0" collapsed="false">
      <c r="A567" s="12"/>
      <c r="B567" s="5"/>
      <c r="C567" s="5"/>
      <c r="D567" s="7" t="str">
        <f aca="false">IF(C567="","",IFERROR(INDEX(Listas!$B$2:$B$14,MATCH(C567,Categorias,0)),""))</f>
        <v/>
      </c>
      <c r="E567" s="14"/>
      <c r="F567" s="7" t="str">
        <f aca="false">IF(C567="","",IFERROR(INDEX(Listas!$C$2:$C$14,MATCH(C567,Categorias,0)),""))</f>
        <v/>
      </c>
      <c r="G567" s="5"/>
    </row>
    <row r="568" customFormat="false" ht="15" hidden="false" customHeight="false" outlineLevel="0" collapsed="false">
      <c r="A568" s="12"/>
      <c r="B568" s="5"/>
      <c r="C568" s="5"/>
      <c r="D568" s="7" t="str">
        <f aca="false">IF(C568="","",IFERROR(INDEX(Listas!$B$2:$B$14,MATCH(C568,Categorias,0)),""))</f>
        <v/>
      </c>
      <c r="E568" s="14"/>
      <c r="F568" s="7" t="str">
        <f aca="false">IF(C568="","",IFERROR(INDEX(Listas!$C$2:$C$14,MATCH(C568,Categorias,0)),""))</f>
        <v/>
      </c>
      <c r="G568" s="5"/>
    </row>
    <row r="569" customFormat="false" ht="15" hidden="false" customHeight="false" outlineLevel="0" collapsed="false">
      <c r="A569" s="12"/>
      <c r="B569" s="5"/>
      <c r="C569" s="5"/>
      <c r="D569" s="7" t="str">
        <f aca="false">IF(C569="","",IFERROR(INDEX(Listas!$B$2:$B$14,MATCH(C569,Categorias,0)),""))</f>
        <v/>
      </c>
      <c r="E569" s="14"/>
      <c r="F569" s="7" t="str">
        <f aca="false">IF(C569="","",IFERROR(INDEX(Listas!$C$2:$C$14,MATCH(C569,Categorias,0)),""))</f>
        <v/>
      </c>
      <c r="G569" s="5"/>
    </row>
    <row r="570" customFormat="false" ht="15" hidden="false" customHeight="false" outlineLevel="0" collapsed="false">
      <c r="A570" s="12"/>
      <c r="B570" s="5"/>
      <c r="C570" s="5"/>
      <c r="D570" s="7" t="str">
        <f aca="false">IF(C570="","",IFERROR(INDEX(Listas!$B$2:$B$14,MATCH(C570,Categorias,0)),""))</f>
        <v/>
      </c>
      <c r="E570" s="14"/>
      <c r="F570" s="7" t="str">
        <f aca="false">IF(C570="","",IFERROR(INDEX(Listas!$C$2:$C$14,MATCH(C570,Categorias,0)),""))</f>
        <v/>
      </c>
      <c r="G570" s="5"/>
    </row>
    <row r="571" customFormat="false" ht="15" hidden="false" customHeight="false" outlineLevel="0" collapsed="false">
      <c r="A571" s="12"/>
      <c r="B571" s="5"/>
      <c r="C571" s="5"/>
      <c r="D571" s="7" t="str">
        <f aca="false">IF(C571="","",IFERROR(INDEX(Listas!$B$2:$B$14,MATCH(C571,Categorias,0)),""))</f>
        <v/>
      </c>
      <c r="E571" s="14"/>
      <c r="F571" s="7" t="str">
        <f aca="false">IF(C571="","",IFERROR(INDEX(Listas!$C$2:$C$14,MATCH(C571,Categorias,0)),""))</f>
        <v/>
      </c>
      <c r="G571" s="5"/>
    </row>
    <row r="572" customFormat="false" ht="15" hidden="false" customHeight="false" outlineLevel="0" collapsed="false">
      <c r="A572" s="12"/>
      <c r="B572" s="5"/>
      <c r="C572" s="5"/>
      <c r="D572" s="7" t="str">
        <f aca="false">IF(C572="","",IFERROR(INDEX(Listas!$B$2:$B$14,MATCH(C572,Categorias,0)),""))</f>
        <v/>
      </c>
      <c r="E572" s="14"/>
      <c r="F572" s="7" t="str">
        <f aca="false">IF(C572="","",IFERROR(INDEX(Listas!$C$2:$C$14,MATCH(C572,Categorias,0)),""))</f>
        <v/>
      </c>
      <c r="G572" s="5"/>
    </row>
    <row r="573" customFormat="false" ht="15" hidden="false" customHeight="false" outlineLevel="0" collapsed="false">
      <c r="A573" s="12"/>
      <c r="B573" s="5"/>
      <c r="C573" s="5"/>
      <c r="D573" s="7" t="str">
        <f aca="false">IF(C573="","",IFERROR(INDEX(Listas!$B$2:$B$14,MATCH(C573,Categorias,0)),""))</f>
        <v/>
      </c>
      <c r="E573" s="14"/>
      <c r="F573" s="7" t="str">
        <f aca="false">IF(C573="","",IFERROR(INDEX(Listas!$C$2:$C$14,MATCH(C573,Categorias,0)),""))</f>
        <v/>
      </c>
      <c r="G573" s="5"/>
    </row>
    <row r="574" customFormat="false" ht="15" hidden="false" customHeight="false" outlineLevel="0" collapsed="false">
      <c r="A574" s="12"/>
      <c r="B574" s="5"/>
      <c r="C574" s="5"/>
      <c r="D574" s="7" t="str">
        <f aca="false">IF(C574="","",IFERROR(INDEX(Listas!$B$2:$B$14,MATCH(C574,Categorias,0)),""))</f>
        <v/>
      </c>
      <c r="E574" s="14"/>
      <c r="F574" s="7" t="str">
        <f aca="false">IF(C574="","",IFERROR(INDEX(Listas!$C$2:$C$14,MATCH(C574,Categorias,0)),""))</f>
        <v/>
      </c>
      <c r="G574" s="5"/>
    </row>
    <row r="575" customFormat="false" ht="15" hidden="false" customHeight="false" outlineLevel="0" collapsed="false">
      <c r="A575" s="12"/>
      <c r="B575" s="5"/>
      <c r="C575" s="5"/>
      <c r="D575" s="7" t="str">
        <f aca="false">IF(C575="","",IFERROR(INDEX(Listas!$B$2:$B$14,MATCH(C575,Categorias,0)),""))</f>
        <v/>
      </c>
      <c r="E575" s="14"/>
      <c r="F575" s="7" t="str">
        <f aca="false">IF(C575="","",IFERROR(INDEX(Listas!$C$2:$C$14,MATCH(C575,Categorias,0)),""))</f>
        <v/>
      </c>
      <c r="G575" s="5"/>
    </row>
    <row r="576" customFormat="false" ht="15" hidden="false" customHeight="false" outlineLevel="0" collapsed="false">
      <c r="A576" s="12"/>
      <c r="B576" s="5"/>
      <c r="C576" s="5"/>
      <c r="D576" s="7" t="str">
        <f aca="false">IF(C576="","",IFERROR(INDEX(Listas!$B$2:$B$14,MATCH(C576,Categorias,0)),""))</f>
        <v/>
      </c>
      <c r="E576" s="14"/>
      <c r="F576" s="7" t="str">
        <f aca="false">IF(C576="","",IFERROR(INDEX(Listas!$C$2:$C$14,MATCH(C576,Categorias,0)),""))</f>
        <v/>
      </c>
      <c r="G576" s="5"/>
    </row>
    <row r="577" customFormat="false" ht="15" hidden="false" customHeight="false" outlineLevel="0" collapsed="false">
      <c r="A577" s="12"/>
      <c r="B577" s="5"/>
      <c r="C577" s="5"/>
      <c r="D577" s="7" t="str">
        <f aca="false">IF(C577="","",IFERROR(INDEX(Listas!$B$2:$B$14,MATCH(C577,Categorias,0)),""))</f>
        <v/>
      </c>
      <c r="E577" s="14"/>
      <c r="F577" s="7" t="str">
        <f aca="false">IF(C577="","",IFERROR(INDEX(Listas!$C$2:$C$14,MATCH(C577,Categorias,0)),""))</f>
        <v/>
      </c>
      <c r="G577" s="5"/>
    </row>
    <row r="578" customFormat="false" ht="15" hidden="false" customHeight="false" outlineLevel="0" collapsed="false">
      <c r="A578" s="12"/>
      <c r="B578" s="5"/>
      <c r="C578" s="5"/>
      <c r="D578" s="7" t="str">
        <f aca="false">IF(C578="","",IFERROR(INDEX(Listas!$B$2:$B$14,MATCH(C578,Categorias,0)),""))</f>
        <v/>
      </c>
      <c r="E578" s="14"/>
      <c r="F578" s="7" t="str">
        <f aca="false">IF(C578="","",IFERROR(INDEX(Listas!$C$2:$C$14,MATCH(C578,Categorias,0)),""))</f>
        <v/>
      </c>
      <c r="G578" s="5"/>
    </row>
    <row r="579" customFormat="false" ht="15" hidden="false" customHeight="false" outlineLevel="0" collapsed="false">
      <c r="A579" s="12"/>
      <c r="B579" s="5"/>
      <c r="C579" s="5"/>
      <c r="D579" s="7" t="str">
        <f aca="false">IF(C579="","",IFERROR(INDEX(Listas!$B$2:$B$14,MATCH(C579,Categorias,0)),""))</f>
        <v/>
      </c>
      <c r="E579" s="14"/>
      <c r="F579" s="7" t="str">
        <f aca="false">IF(C579="","",IFERROR(INDEX(Listas!$C$2:$C$14,MATCH(C579,Categorias,0)),""))</f>
        <v/>
      </c>
      <c r="G579" s="5"/>
    </row>
    <row r="580" customFormat="false" ht="15" hidden="false" customHeight="false" outlineLevel="0" collapsed="false">
      <c r="A580" s="12"/>
      <c r="B580" s="5"/>
      <c r="C580" s="5"/>
      <c r="D580" s="7" t="str">
        <f aca="false">IF(C580="","",IFERROR(INDEX(Listas!$B$2:$B$14,MATCH(C580,Categorias,0)),""))</f>
        <v/>
      </c>
      <c r="E580" s="14"/>
      <c r="F580" s="7" t="str">
        <f aca="false">IF(C580="","",IFERROR(INDEX(Listas!$C$2:$C$14,MATCH(C580,Categorias,0)),""))</f>
        <v/>
      </c>
      <c r="G580" s="5"/>
    </row>
    <row r="581" customFormat="false" ht="15" hidden="false" customHeight="false" outlineLevel="0" collapsed="false">
      <c r="A581" s="12"/>
      <c r="B581" s="5"/>
      <c r="C581" s="5"/>
      <c r="D581" s="7" t="str">
        <f aca="false">IF(C581="","",IFERROR(INDEX(Listas!$B$2:$B$14,MATCH(C581,Categorias,0)),""))</f>
        <v/>
      </c>
      <c r="E581" s="14"/>
      <c r="F581" s="7" t="str">
        <f aca="false">IF(C581="","",IFERROR(INDEX(Listas!$C$2:$C$14,MATCH(C581,Categorias,0)),""))</f>
        <v/>
      </c>
      <c r="G581" s="5"/>
    </row>
    <row r="582" customFormat="false" ht="15" hidden="false" customHeight="false" outlineLevel="0" collapsed="false">
      <c r="A582" s="12"/>
      <c r="B582" s="5"/>
      <c r="C582" s="5"/>
      <c r="D582" s="7" t="str">
        <f aca="false">IF(C582="","",IFERROR(INDEX(Listas!$B$2:$B$14,MATCH(C582,Categorias,0)),""))</f>
        <v/>
      </c>
      <c r="E582" s="14"/>
      <c r="F582" s="7" t="str">
        <f aca="false">IF(C582="","",IFERROR(INDEX(Listas!$C$2:$C$14,MATCH(C582,Categorias,0)),""))</f>
        <v/>
      </c>
      <c r="G582" s="5"/>
    </row>
    <row r="583" customFormat="false" ht="15" hidden="false" customHeight="false" outlineLevel="0" collapsed="false">
      <c r="A583" s="12"/>
      <c r="B583" s="5"/>
      <c r="C583" s="5"/>
      <c r="D583" s="7" t="str">
        <f aca="false">IF(C583="","",IFERROR(INDEX(Listas!$B$2:$B$14,MATCH(C583,Categorias,0)),""))</f>
        <v/>
      </c>
      <c r="E583" s="14"/>
      <c r="F583" s="7" t="str">
        <f aca="false">IF(C583="","",IFERROR(INDEX(Listas!$C$2:$C$14,MATCH(C583,Categorias,0)),""))</f>
        <v/>
      </c>
      <c r="G583" s="5"/>
    </row>
    <row r="584" customFormat="false" ht="15" hidden="false" customHeight="false" outlineLevel="0" collapsed="false">
      <c r="A584" s="12"/>
      <c r="B584" s="5"/>
      <c r="C584" s="5"/>
      <c r="D584" s="7" t="str">
        <f aca="false">IF(C584="","",IFERROR(INDEX(Listas!$B$2:$B$14,MATCH(C584,Categorias,0)),""))</f>
        <v/>
      </c>
      <c r="E584" s="14"/>
      <c r="F584" s="7" t="str">
        <f aca="false">IF(C584="","",IFERROR(INDEX(Listas!$C$2:$C$14,MATCH(C584,Categorias,0)),""))</f>
        <v/>
      </c>
      <c r="G584" s="5"/>
    </row>
    <row r="585" customFormat="false" ht="15" hidden="false" customHeight="false" outlineLevel="0" collapsed="false">
      <c r="A585" s="12"/>
      <c r="B585" s="5"/>
      <c r="C585" s="5"/>
      <c r="D585" s="7" t="str">
        <f aca="false">IF(C585="","",IFERROR(INDEX(Listas!$B$2:$B$14,MATCH(C585,Categorias,0)),""))</f>
        <v/>
      </c>
      <c r="E585" s="14"/>
      <c r="F585" s="7" t="str">
        <f aca="false">IF(C585="","",IFERROR(INDEX(Listas!$C$2:$C$14,MATCH(C585,Categorias,0)),""))</f>
        <v/>
      </c>
      <c r="G585" s="5"/>
    </row>
    <row r="586" customFormat="false" ht="15" hidden="false" customHeight="false" outlineLevel="0" collapsed="false">
      <c r="A586" s="12"/>
      <c r="B586" s="5"/>
      <c r="C586" s="5"/>
      <c r="D586" s="7" t="str">
        <f aca="false">IF(C586="","",IFERROR(INDEX(Listas!$B$2:$B$14,MATCH(C586,Categorias,0)),""))</f>
        <v/>
      </c>
      <c r="E586" s="14"/>
      <c r="F586" s="7" t="str">
        <f aca="false">IF(C586="","",IFERROR(INDEX(Listas!$C$2:$C$14,MATCH(C586,Categorias,0)),""))</f>
        <v/>
      </c>
      <c r="G586" s="5"/>
    </row>
    <row r="587" customFormat="false" ht="15" hidden="false" customHeight="false" outlineLevel="0" collapsed="false">
      <c r="A587" s="12"/>
      <c r="B587" s="5"/>
      <c r="C587" s="5"/>
      <c r="D587" s="7" t="str">
        <f aca="false">IF(C587="","",IFERROR(INDEX(Listas!$B$2:$B$14,MATCH(C587,Categorias,0)),""))</f>
        <v/>
      </c>
      <c r="E587" s="14"/>
      <c r="F587" s="7" t="str">
        <f aca="false">IF(C587="","",IFERROR(INDEX(Listas!$C$2:$C$14,MATCH(C587,Categorias,0)),""))</f>
        <v/>
      </c>
      <c r="G587" s="5"/>
    </row>
    <row r="588" customFormat="false" ht="15" hidden="false" customHeight="false" outlineLevel="0" collapsed="false">
      <c r="A588" s="12"/>
      <c r="B588" s="5"/>
      <c r="C588" s="5"/>
      <c r="D588" s="7" t="str">
        <f aca="false">IF(C588="","",IFERROR(INDEX(Listas!$B$2:$B$14,MATCH(C588,Categorias,0)),""))</f>
        <v/>
      </c>
      <c r="E588" s="14"/>
      <c r="F588" s="7" t="str">
        <f aca="false">IF(C588="","",IFERROR(INDEX(Listas!$C$2:$C$14,MATCH(C588,Categorias,0)),""))</f>
        <v/>
      </c>
      <c r="G588" s="5"/>
    </row>
    <row r="589" customFormat="false" ht="15" hidden="false" customHeight="false" outlineLevel="0" collapsed="false">
      <c r="A589" s="12"/>
      <c r="B589" s="5"/>
      <c r="C589" s="5"/>
      <c r="D589" s="7" t="str">
        <f aca="false">IF(C589="","",IFERROR(INDEX(Listas!$B$2:$B$14,MATCH(C589,Categorias,0)),""))</f>
        <v/>
      </c>
      <c r="E589" s="14"/>
      <c r="F589" s="7" t="str">
        <f aca="false">IF(C589="","",IFERROR(INDEX(Listas!$C$2:$C$14,MATCH(C589,Categorias,0)),""))</f>
        <v/>
      </c>
      <c r="G589" s="5"/>
    </row>
    <row r="590" customFormat="false" ht="15" hidden="false" customHeight="false" outlineLevel="0" collapsed="false">
      <c r="A590" s="12"/>
      <c r="B590" s="5"/>
      <c r="C590" s="5"/>
      <c r="D590" s="7" t="str">
        <f aca="false">IF(C590="","",IFERROR(INDEX(Listas!$B$2:$B$14,MATCH(C590,Categorias,0)),""))</f>
        <v/>
      </c>
      <c r="E590" s="14"/>
      <c r="F590" s="7" t="str">
        <f aca="false">IF(C590="","",IFERROR(INDEX(Listas!$C$2:$C$14,MATCH(C590,Categorias,0)),""))</f>
        <v/>
      </c>
      <c r="G590" s="5"/>
    </row>
    <row r="591" customFormat="false" ht="15" hidden="false" customHeight="false" outlineLevel="0" collapsed="false">
      <c r="A591" s="12"/>
      <c r="B591" s="5"/>
      <c r="C591" s="5"/>
      <c r="D591" s="7" t="str">
        <f aca="false">IF(C591="","",IFERROR(INDEX(Listas!$B$2:$B$14,MATCH(C591,Categorias,0)),""))</f>
        <v/>
      </c>
      <c r="E591" s="14"/>
      <c r="F591" s="7" t="str">
        <f aca="false">IF(C591="","",IFERROR(INDEX(Listas!$C$2:$C$14,MATCH(C591,Categorias,0)),""))</f>
        <v/>
      </c>
      <c r="G591" s="5"/>
    </row>
    <row r="592" customFormat="false" ht="15" hidden="false" customHeight="false" outlineLevel="0" collapsed="false">
      <c r="A592" s="12"/>
      <c r="B592" s="5"/>
      <c r="C592" s="5"/>
      <c r="D592" s="7" t="str">
        <f aca="false">IF(C592="","",IFERROR(INDEX(Listas!$B$2:$B$14,MATCH(C592,Categorias,0)),""))</f>
        <v/>
      </c>
      <c r="E592" s="14"/>
      <c r="F592" s="7" t="str">
        <f aca="false">IF(C592="","",IFERROR(INDEX(Listas!$C$2:$C$14,MATCH(C592,Categorias,0)),""))</f>
        <v/>
      </c>
      <c r="G592" s="5"/>
    </row>
    <row r="593" customFormat="false" ht="15" hidden="false" customHeight="false" outlineLevel="0" collapsed="false">
      <c r="A593" s="12"/>
      <c r="B593" s="5"/>
      <c r="C593" s="5"/>
      <c r="D593" s="7" t="str">
        <f aca="false">IF(C593="","",IFERROR(INDEX(Listas!$B$2:$B$14,MATCH(C593,Categorias,0)),""))</f>
        <v/>
      </c>
      <c r="E593" s="14"/>
      <c r="F593" s="7" t="str">
        <f aca="false">IF(C593="","",IFERROR(INDEX(Listas!$C$2:$C$14,MATCH(C593,Categorias,0)),""))</f>
        <v/>
      </c>
      <c r="G593" s="5"/>
    </row>
    <row r="594" customFormat="false" ht="15" hidden="false" customHeight="false" outlineLevel="0" collapsed="false">
      <c r="A594" s="12"/>
      <c r="B594" s="5"/>
      <c r="C594" s="5"/>
      <c r="D594" s="7" t="str">
        <f aca="false">IF(C594="","",IFERROR(INDEX(Listas!$B$2:$B$14,MATCH(C594,Categorias,0)),""))</f>
        <v/>
      </c>
      <c r="E594" s="14"/>
      <c r="F594" s="7" t="str">
        <f aca="false">IF(C594="","",IFERROR(INDEX(Listas!$C$2:$C$14,MATCH(C594,Categorias,0)),""))</f>
        <v/>
      </c>
      <c r="G594" s="5"/>
    </row>
    <row r="595" customFormat="false" ht="15" hidden="false" customHeight="false" outlineLevel="0" collapsed="false">
      <c r="A595" s="12"/>
      <c r="B595" s="5"/>
      <c r="C595" s="5"/>
      <c r="D595" s="7" t="str">
        <f aca="false">IF(C595="","",IFERROR(INDEX(Listas!$B$2:$B$14,MATCH(C595,Categorias,0)),""))</f>
        <v/>
      </c>
      <c r="E595" s="14"/>
      <c r="F595" s="7" t="str">
        <f aca="false">IF(C595="","",IFERROR(INDEX(Listas!$C$2:$C$14,MATCH(C595,Categorias,0)),""))</f>
        <v/>
      </c>
      <c r="G595" s="5"/>
    </row>
    <row r="596" customFormat="false" ht="15" hidden="false" customHeight="false" outlineLevel="0" collapsed="false">
      <c r="A596" s="12"/>
      <c r="B596" s="5"/>
      <c r="C596" s="5"/>
      <c r="D596" s="7" t="str">
        <f aca="false">IF(C596="","",IFERROR(INDEX(Listas!$B$2:$B$14,MATCH(C596,Categorias,0)),""))</f>
        <v/>
      </c>
      <c r="E596" s="14"/>
      <c r="F596" s="7" t="str">
        <f aca="false">IF(C596="","",IFERROR(INDEX(Listas!$C$2:$C$14,MATCH(C596,Categorias,0)),""))</f>
        <v/>
      </c>
      <c r="G596" s="5"/>
    </row>
    <row r="597" customFormat="false" ht="15" hidden="false" customHeight="false" outlineLevel="0" collapsed="false">
      <c r="A597" s="12"/>
      <c r="B597" s="5"/>
      <c r="C597" s="5"/>
      <c r="D597" s="7" t="str">
        <f aca="false">IF(C597="","",IFERROR(INDEX(Listas!$B$2:$B$14,MATCH(C597,Categorias,0)),""))</f>
        <v/>
      </c>
      <c r="E597" s="14"/>
      <c r="F597" s="7" t="str">
        <f aca="false">IF(C597="","",IFERROR(INDEX(Listas!$C$2:$C$14,MATCH(C597,Categorias,0)),""))</f>
        <v/>
      </c>
      <c r="G597" s="5"/>
    </row>
    <row r="598" customFormat="false" ht="15" hidden="false" customHeight="false" outlineLevel="0" collapsed="false">
      <c r="A598" s="12"/>
      <c r="B598" s="5"/>
      <c r="C598" s="5"/>
      <c r="D598" s="7" t="str">
        <f aca="false">IF(C598="","",IFERROR(INDEX(Listas!$B$2:$B$14,MATCH(C598,Categorias,0)),""))</f>
        <v/>
      </c>
      <c r="E598" s="14"/>
      <c r="F598" s="7" t="str">
        <f aca="false">IF(C598="","",IFERROR(INDEX(Listas!$C$2:$C$14,MATCH(C598,Categorias,0)),""))</f>
        <v/>
      </c>
      <c r="G598" s="5"/>
    </row>
    <row r="599" customFormat="false" ht="15" hidden="false" customHeight="false" outlineLevel="0" collapsed="false">
      <c r="A599" s="12"/>
      <c r="B599" s="5"/>
      <c r="C599" s="5"/>
      <c r="D599" s="7" t="str">
        <f aca="false">IF(C599="","",IFERROR(INDEX(Listas!$B$2:$B$14,MATCH(C599,Categorias,0)),""))</f>
        <v/>
      </c>
      <c r="E599" s="14"/>
      <c r="F599" s="7" t="str">
        <f aca="false">IF(C599="","",IFERROR(INDEX(Listas!$C$2:$C$14,MATCH(C599,Categorias,0)),""))</f>
        <v/>
      </c>
      <c r="G599" s="5"/>
    </row>
    <row r="600" customFormat="false" ht="15" hidden="false" customHeight="false" outlineLevel="0" collapsed="false">
      <c r="A600" s="12"/>
      <c r="B600" s="5"/>
      <c r="C600" s="5"/>
      <c r="D600" s="7" t="str">
        <f aca="false">IF(C600="","",IFERROR(INDEX(Listas!$B$2:$B$14,MATCH(C600,Categorias,0)),""))</f>
        <v/>
      </c>
      <c r="E600" s="14"/>
      <c r="F600" s="7" t="str">
        <f aca="false">IF(C600="","",IFERROR(INDEX(Listas!$C$2:$C$14,MATCH(C600,Categorias,0)),""))</f>
        <v/>
      </c>
      <c r="G600" s="5"/>
    </row>
    <row r="601" customFormat="false" ht="15" hidden="false" customHeight="false" outlineLevel="0" collapsed="false">
      <c r="A601" s="12"/>
      <c r="B601" s="5"/>
      <c r="C601" s="5"/>
      <c r="D601" s="7" t="str">
        <f aca="false">IF(C601="","",IFERROR(INDEX(Listas!$B$2:$B$14,MATCH(C601,Categorias,0)),""))</f>
        <v/>
      </c>
      <c r="E601" s="14"/>
      <c r="F601" s="7" t="str">
        <f aca="false">IF(C601="","",IFERROR(INDEX(Listas!$C$2:$C$14,MATCH(C601,Categorias,0)),""))</f>
        <v/>
      </c>
      <c r="G601" s="5"/>
    </row>
    <row r="602" customFormat="false" ht="15" hidden="false" customHeight="false" outlineLevel="0" collapsed="false">
      <c r="A602" s="12"/>
      <c r="B602" s="5"/>
      <c r="C602" s="5"/>
      <c r="D602" s="7" t="str">
        <f aca="false">IF(C602="","",IFERROR(INDEX(Listas!$B$2:$B$14,MATCH(C602,Categorias,0)),""))</f>
        <v/>
      </c>
      <c r="E602" s="14"/>
      <c r="F602" s="7" t="str">
        <f aca="false">IF(C602="","",IFERROR(INDEX(Listas!$C$2:$C$14,MATCH(C602,Categorias,0)),""))</f>
        <v/>
      </c>
      <c r="G602" s="5"/>
    </row>
    <row r="603" customFormat="false" ht="15" hidden="false" customHeight="false" outlineLevel="0" collapsed="false">
      <c r="A603" s="12"/>
      <c r="B603" s="5"/>
      <c r="C603" s="5"/>
      <c r="D603" s="7" t="str">
        <f aca="false">IF(C603="","",IFERROR(INDEX(Listas!$B$2:$B$14,MATCH(C603,Categorias,0)),""))</f>
        <v/>
      </c>
      <c r="E603" s="14"/>
      <c r="F603" s="7" t="str">
        <f aca="false">IF(C603="","",IFERROR(INDEX(Listas!$C$2:$C$14,MATCH(C603,Categorias,0)),""))</f>
        <v/>
      </c>
      <c r="G603" s="5"/>
    </row>
    <row r="604" customFormat="false" ht="15" hidden="false" customHeight="false" outlineLevel="0" collapsed="false">
      <c r="A604" s="12"/>
      <c r="B604" s="5"/>
      <c r="C604" s="5"/>
      <c r="D604" s="7" t="str">
        <f aca="false">IF(C604="","",IFERROR(INDEX(Listas!$B$2:$B$14,MATCH(C604,Categorias,0)),""))</f>
        <v/>
      </c>
      <c r="E604" s="14"/>
      <c r="F604" s="7" t="str">
        <f aca="false">IF(C604="","",IFERROR(INDEX(Listas!$C$2:$C$14,MATCH(C604,Categorias,0)),""))</f>
        <v/>
      </c>
      <c r="G604" s="5"/>
    </row>
    <row r="605" customFormat="false" ht="15" hidden="false" customHeight="false" outlineLevel="0" collapsed="false">
      <c r="A605" s="12"/>
      <c r="B605" s="5"/>
      <c r="C605" s="5"/>
      <c r="D605" s="7" t="str">
        <f aca="false">IF(C605="","",IFERROR(INDEX(Listas!$B$2:$B$14,MATCH(C605,Categorias,0)),""))</f>
        <v/>
      </c>
      <c r="E605" s="14"/>
      <c r="F605" s="7" t="str">
        <f aca="false">IF(C605="","",IFERROR(INDEX(Listas!$C$2:$C$14,MATCH(C605,Categorias,0)),""))</f>
        <v/>
      </c>
      <c r="G605" s="5"/>
    </row>
    <row r="606" customFormat="false" ht="15" hidden="false" customHeight="false" outlineLevel="0" collapsed="false">
      <c r="A606" s="12"/>
      <c r="B606" s="5"/>
      <c r="C606" s="5"/>
      <c r="D606" s="7" t="str">
        <f aca="false">IF(C606="","",IFERROR(INDEX(Listas!$B$2:$B$14,MATCH(C606,Categorias,0)),""))</f>
        <v/>
      </c>
      <c r="E606" s="14"/>
      <c r="F606" s="7" t="str">
        <f aca="false">IF(C606="","",IFERROR(INDEX(Listas!$C$2:$C$14,MATCH(C606,Categorias,0)),""))</f>
        <v/>
      </c>
      <c r="G606" s="5"/>
    </row>
    <row r="607" customFormat="false" ht="15" hidden="false" customHeight="false" outlineLevel="0" collapsed="false">
      <c r="A607" s="12"/>
      <c r="B607" s="5"/>
      <c r="C607" s="5"/>
      <c r="D607" s="7" t="str">
        <f aca="false">IF(C607="","",IFERROR(INDEX(Listas!$B$2:$B$14,MATCH(C607,Categorias,0)),""))</f>
        <v/>
      </c>
      <c r="E607" s="14"/>
      <c r="F607" s="7" t="str">
        <f aca="false">IF(C607="","",IFERROR(INDEX(Listas!$C$2:$C$14,MATCH(C607,Categorias,0)),""))</f>
        <v/>
      </c>
      <c r="G607" s="5"/>
    </row>
    <row r="608" customFormat="false" ht="15" hidden="false" customHeight="false" outlineLevel="0" collapsed="false">
      <c r="A608" s="12"/>
      <c r="B608" s="5"/>
      <c r="C608" s="5"/>
      <c r="D608" s="7" t="str">
        <f aca="false">IF(C608="","",IFERROR(INDEX(Listas!$B$2:$B$14,MATCH(C608,Categorias,0)),""))</f>
        <v/>
      </c>
      <c r="E608" s="14"/>
      <c r="F608" s="7" t="str">
        <f aca="false">IF(C608="","",IFERROR(INDEX(Listas!$C$2:$C$14,MATCH(C608,Categorias,0)),""))</f>
        <v/>
      </c>
      <c r="G608" s="5"/>
    </row>
    <row r="609" customFormat="false" ht="15" hidden="false" customHeight="false" outlineLevel="0" collapsed="false">
      <c r="A609" s="12"/>
      <c r="B609" s="5"/>
      <c r="C609" s="5"/>
      <c r="D609" s="7" t="str">
        <f aca="false">IF(C609="","",IFERROR(INDEX(Listas!$B$2:$B$14,MATCH(C609,Categorias,0)),""))</f>
        <v/>
      </c>
      <c r="E609" s="14"/>
      <c r="F609" s="7" t="str">
        <f aca="false">IF(C609="","",IFERROR(INDEX(Listas!$C$2:$C$14,MATCH(C609,Categorias,0)),""))</f>
        <v/>
      </c>
      <c r="G609" s="5"/>
    </row>
    <row r="610" customFormat="false" ht="15" hidden="false" customHeight="false" outlineLevel="0" collapsed="false">
      <c r="A610" s="12"/>
      <c r="B610" s="5"/>
      <c r="C610" s="5"/>
      <c r="D610" s="7" t="str">
        <f aca="false">IF(C610="","",IFERROR(INDEX(Listas!$B$2:$B$14,MATCH(C610,Categorias,0)),""))</f>
        <v/>
      </c>
      <c r="E610" s="14"/>
      <c r="F610" s="7" t="str">
        <f aca="false">IF(C610="","",IFERROR(INDEX(Listas!$C$2:$C$14,MATCH(C610,Categorias,0)),""))</f>
        <v/>
      </c>
      <c r="G610" s="5"/>
    </row>
    <row r="611" customFormat="false" ht="15" hidden="false" customHeight="false" outlineLevel="0" collapsed="false">
      <c r="A611" s="12"/>
      <c r="B611" s="5"/>
      <c r="C611" s="5"/>
      <c r="D611" s="7" t="str">
        <f aca="false">IF(C611="","",IFERROR(INDEX(Listas!$B$2:$B$14,MATCH(C611,Categorias,0)),""))</f>
        <v/>
      </c>
      <c r="E611" s="14"/>
      <c r="F611" s="7" t="str">
        <f aca="false">IF(C611="","",IFERROR(INDEX(Listas!$C$2:$C$14,MATCH(C611,Categorias,0)),""))</f>
        <v/>
      </c>
      <c r="G611" s="5"/>
    </row>
    <row r="612" customFormat="false" ht="15" hidden="false" customHeight="false" outlineLevel="0" collapsed="false">
      <c r="A612" s="12"/>
      <c r="B612" s="5"/>
      <c r="C612" s="5"/>
      <c r="D612" s="7" t="str">
        <f aca="false">IF(C612="","",IFERROR(INDEX(Listas!$B$2:$B$14,MATCH(C612,Categorias,0)),""))</f>
        <v/>
      </c>
      <c r="E612" s="14"/>
      <c r="F612" s="7" t="str">
        <f aca="false">IF(C612="","",IFERROR(INDEX(Listas!$C$2:$C$14,MATCH(C612,Categorias,0)),""))</f>
        <v/>
      </c>
      <c r="G612" s="5"/>
    </row>
    <row r="613" customFormat="false" ht="15" hidden="false" customHeight="false" outlineLevel="0" collapsed="false">
      <c r="A613" s="12"/>
      <c r="B613" s="5"/>
      <c r="C613" s="5"/>
      <c r="D613" s="7" t="str">
        <f aca="false">IF(C613="","",IFERROR(INDEX(Listas!$B$2:$B$14,MATCH(C613,Categorias,0)),""))</f>
        <v/>
      </c>
      <c r="E613" s="14"/>
      <c r="F613" s="7" t="str">
        <f aca="false">IF(C613="","",IFERROR(INDEX(Listas!$C$2:$C$14,MATCH(C613,Categorias,0)),""))</f>
        <v/>
      </c>
      <c r="G613" s="5"/>
    </row>
    <row r="614" customFormat="false" ht="15" hidden="false" customHeight="false" outlineLevel="0" collapsed="false">
      <c r="A614" s="12"/>
      <c r="B614" s="5"/>
      <c r="C614" s="5"/>
      <c r="D614" s="7" t="str">
        <f aca="false">IF(C614="","",IFERROR(INDEX(Listas!$B$2:$B$14,MATCH(C614,Categorias,0)),""))</f>
        <v/>
      </c>
      <c r="E614" s="14"/>
      <c r="F614" s="7" t="str">
        <f aca="false">IF(C614="","",IFERROR(INDEX(Listas!$C$2:$C$14,MATCH(C614,Categorias,0)),""))</f>
        <v/>
      </c>
      <c r="G614" s="5"/>
    </row>
    <row r="615" customFormat="false" ht="15" hidden="false" customHeight="false" outlineLevel="0" collapsed="false">
      <c r="A615" s="12"/>
      <c r="B615" s="5"/>
      <c r="C615" s="5"/>
      <c r="D615" s="7" t="str">
        <f aca="false">IF(C615="","",IFERROR(INDEX(Listas!$B$2:$B$14,MATCH(C615,Categorias,0)),""))</f>
        <v/>
      </c>
      <c r="E615" s="14"/>
      <c r="F615" s="7" t="str">
        <f aca="false">IF(C615="","",IFERROR(INDEX(Listas!$C$2:$C$14,MATCH(C615,Categorias,0)),""))</f>
        <v/>
      </c>
      <c r="G615" s="5"/>
    </row>
    <row r="616" customFormat="false" ht="15" hidden="false" customHeight="false" outlineLevel="0" collapsed="false">
      <c r="A616" s="12"/>
      <c r="B616" s="5"/>
      <c r="C616" s="5"/>
      <c r="D616" s="7" t="str">
        <f aca="false">IF(C616="","",IFERROR(INDEX(Listas!$B$2:$B$14,MATCH(C616,Categorias,0)),""))</f>
        <v/>
      </c>
      <c r="E616" s="14"/>
      <c r="F616" s="7" t="str">
        <f aca="false">IF(C616="","",IFERROR(INDEX(Listas!$C$2:$C$14,MATCH(C616,Categorias,0)),""))</f>
        <v/>
      </c>
      <c r="G616" s="5"/>
    </row>
    <row r="617" customFormat="false" ht="15" hidden="false" customHeight="false" outlineLevel="0" collapsed="false">
      <c r="A617" s="12"/>
      <c r="B617" s="5"/>
      <c r="C617" s="5"/>
      <c r="D617" s="7" t="str">
        <f aca="false">IF(C617="","",IFERROR(INDEX(Listas!$B$2:$B$14,MATCH(C617,Categorias,0)),""))</f>
        <v/>
      </c>
      <c r="E617" s="14"/>
      <c r="F617" s="7" t="str">
        <f aca="false">IF(C617="","",IFERROR(INDEX(Listas!$C$2:$C$14,MATCH(C617,Categorias,0)),""))</f>
        <v/>
      </c>
      <c r="G617" s="5"/>
    </row>
    <row r="618" customFormat="false" ht="15" hidden="false" customHeight="false" outlineLevel="0" collapsed="false">
      <c r="A618" s="12"/>
      <c r="B618" s="5"/>
      <c r="C618" s="5"/>
      <c r="D618" s="7" t="str">
        <f aca="false">IF(C618="","",IFERROR(INDEX(Listas!$B$2:$B$14,MATCH(C618,Categorias,0)),""))</f>
        <v/>
      </c>
      <c r="E618" s="14"/>
      <c r="F618" s="7" t="str">
        <f aca="false">IF(C618="","",IFERROR(INDEX(Listas!$C$2:$C$14,MATCH(C618,Categorias,0)),""))</f>
        <v/>
      </c>
      <c r="G618" s="5"/>
    </row>
    <row r="619" customFormat="false" ht="15" hidden="false" customHeight="false" outlineLevel="0" collapsed="false">
      <c r="A619" s="12"/>
      <c r="B619" s="5"/>
      <c r="C619" s="5"/>
      <c r="D619" s="7" t="str">
        <f aca="false">IF(C619="","",IFERROR(INDEX(Listas!$B$2:$B$14,MATCH(C619,Categorias,0)),""))</f>
        <v/>
      </c>
      <c r="E619" s="14"/>
      <c r="F619" s="7" t="str">
        <f aca="false">IF(C619="","",IFERROR(INDEX(Listas!$C$2:$C$14,MATCH(C619,Categorias,0)),""))</f>
        <v/>
      </c>
      <c r="G619" s="5"/>
    </row>
    <row r="620" customFormat="false" ht="15" hidden="false" customHeight="false" outlineLevel="0" collapsed="false">
      <c r="A620" s="12"/>
      <c r="B620" s="5"/>
      <c r="C620" s="5"/>
      <c r="D620" s="7" t="str">
        <f aca="false">IF(C620="","",IFERROR(INDEX(Listas!$B$2:$B$14,MATCH(C620,Categorias,0)),""))</f>
        <v/>
      </c>
      <c r="E620" s="14"/>
      <c r="F620" s="7" t="str">
        <f aca="false">IF(C620="","",IFERROR(INDEX(Listas!$C$2:$C$14,MATCH(C620,Categorias,0)),""))</f>
        <v/>
      </c>
      <c r="G620" s="5"/>
    </row>
    <row r="621" customFormat="false" ht="15" hidden="false" customHeight="false" outlineLevel="0" collapsed="false">
      <c r="A621" s="12"/>
      <c r="B621" s="5"/>
      <c r="C621" s="5"/>
      <c r="D621" s="7" t="str">
        <f aca="false">IF(C621="","",IFERROR(INDEX(Listas!$B$2:$B$14,MATCH(C621,Categorias,0)),""))</f>
        <v/>
      </c>
      <c r="E621" s="14"/>
      <c r="F621" s="7" t="str">
        <f aca="false">IF(C621="","",IFERROR(INDEX(Listas!$C$2:$C$14,MATCH(C621,Categorias,0)),""))</f>
        <v/>
      </c>
      <c r="G621" s="5"/>
    </row>
    <row r="622" customFormat="false" ht="15" hidden="false" customHeight="false" outlineLevel="0" collapsed="false">
      <c r="A622" s="12"/>
      <c r="B622" s="5"/>
      <c r="C622" s="5"/>
      <c r="D622" s="7" t="str">
        <f aca="false">IF(C622="","",IFERROR(INDEX(Listas!$B$2:$B$14,MATCH(C622,Categorias,0)),""))</f>
        <v/>
      </c>
      <c r="E622" s="14"/>
      <c r="F622" s="7" t="str">
        <f aca="false">IF(C622="","",IFERROR(INDEX(Listas!$C$2:$C$14,MATCH(C622,Categorias,0)),""))</f>
        <v/>
      </c>
      <c r="G622" s="5"/>
    </row>
    <row r="623" customFormat="false" ht="15" hidden="false" customHeight="false" outlineLevel="0" collapsed="false">
      <c r="A623" s="12"/>
      <c r="B623" s="5"/>
      <c r="C623" s="5"/>
      <c r="D623" s="7" t="str">
        <f aca="false">IF(C623="","",IFERROR(INDEX(Listas!$B$2:$B$14,MATCH(C623,Categorias,0)),""))</f>
        <v/>
      </c>
      <c r="E623" s="14"/>
      <c r="F623" s="7" t="str">
        <f aca="false">IF(C623="","",IFERROR(INDEX(Listas!$C$2:$C$14,MATCH(C623,Categorias,0)),""))</f>
        <v/>
      </c>
      <c r="G623" s="5"/>
    </row>
    <row r="624" customFormat="false" ht="15" hidden="false" customHeight="false" outlineLevel="0" collapsed="false">
      <c r="A624" s="12"/>
      <c r="B624" s="5"/>
      <c r="C624" s="5"/>
      <c r="D624" s="7" t="str">
        <f aca="false">IF(C624="","",IFERROR(INDEX(Listas!$B$2:$B$14,MATCH(C624,Categorias,0)),""))</f>
        <v/>
      </c>
      <c r="E624" s="14"/>
      <c r="F624" s="7" t="str">
        <f aca="false">IF(C624="","",IFERROR(INDEX(Listas!$C$2:$C$14,MATCH(C624,Categorias,0)),""))</f>
        <v/>
      </c>
      <c r="G624" s="5"/>
    </row>
    <row r="625" customFormat="false" ht="15" hidden="false" customHeight="false" outlineLevel="0" collapsed="false">
      <c r="A625" s="12"/>
      <c r="B625" s="5"/>
      <c r="C625" s="5"/>
      <c r="D625" s="7" t="str">
        <f aca="false">IF(C625="","",IFERROR(INDEX(Listas!$B$2:$B$14,MATCH(C625,Categorias,0)),""))</f>
        <v/>
      </c>
      <c r="E625" s="14"/>
      <c r="F625" s="7" t="str">
        <f aca="false">IF(C625="","",IFERROR(INDEX(Listas!$C$2:$C$14,MATCH(C625,Categorias,0)),""))</f>
        <v/>
      </c>
      <c r="G625" s="5"/>
    </row>
    <row r="626" customFormat="false" ht="15" hidden="false" customHeight="false" outlineLevel="0" collapsed="false">
      <c r="A626" s="12"/>
      <c r="B626" s="5"/>
      <c r="C626" s="5"/>
      <c r="D626" s="7" t="str">
        <f aca="false">IF(C626="","",IFERROR(INDEX(Listas!$B$2:$B$14,MATCH(C626,Categorias,0)),""))</f>
        <v/>
      </c>
      <c r="E626" s="14"/>
      <c r="F626" s="7" t="str">
        <f aca="false">IF(C626="","",IFERROR(INDEX(Listas!$C$2:$C$14,MATCH(C626,Categorias,0)),""))</f>
        <v/>
      </c>
      <c r="G626" s="5"/>
    </row>
    <row r="627" customFormat="false" ht="15" hidden="false" customHeight="false" outlineLevel="0" collapsed="false">
      <c r="A627" s="12"/>
      <c r="B627" s="5"/>
      <c r="C627" s="5"/>
      <c r="D627" s="7" t="str">
        <f aca="false">IF(C627="","",IFERROR(INDEX(Listas!$B$2:$B$14,MATCH(C627,Categorias,0)),""))</f>
        <v/>
      </c>
      <c r="E627" s="14"/>
      <c r="F627" s="7" t="str">
        <f aca="false">IF(C627="","",IFERROR(INDEX(Listas!$C$2:$C$14,MATCH(C627,Categorias,0)),""))</f>
        <v/>
      </c>
      <c r="G627" s="5"/>
    </row>
    <row r="628" customFormat="false" ht="15" hidden="false" customHeight="false" outlineLevel="0" collapsed="false">
      <c r="A628" s="12"/>
      <c r="B628" s="5"/>
      <c r="C628" s="5"/>
      <c r="D628" s="7" t="str">
        <f aca="false">IF(C628="","",IFERROR(INDEX(Listas!$B$2:$B$14,MATCH(C628,Categorias,0)),""))</f>
        <v/>
      </c>
      <c r="E628" s="14"/>
      <c r="F628" s="7" t="str">
        <f aca="false">IF(C628="","",IFERROR(INDEX(Listas!$C$2:$C$14,MATCH(C628,Categorias,0)),""))</f>
        <v/>
      </c>
      <c r="G628" s="5"/>
    </row>
    <row r="629" customFormat="false" ht="15" hidden="false" customHeight="false" outlineLevel="0" collapsed="false">
      <c r="A629" s="12"/>
      <c r="B629" s="5"/>
      <c r="C629" s="5"/>
      <c r="D629" s="7" t="str">
        <f aca="false">IF(C629="","",IFERROR(INDEX(Listas!$B$2:$B$14,MATCH(C629,Categorias,0)),""))</f>
        <v/>
      </c>
      <c r="E629" s="14"/>
      <c r="F629" s="7" t="str">
        <f aca="false">IF(C629="","",IFERROR(INDEX(Listas!$C$2:$C$14,MATCH(C629,Categorias,0)),""))</f>
        <v/>
      </c>
      <c r="G629" s="5"/>
    </row>
    <row r="630" customFormat="false" ht="15" hidden="false" customHeight="false" outlineLevel="0" collapsed="false">
      <c r="A630" s="12"/>
      <c r="B630" s="5"/>
      <c r="C630" s="5"/>
      <c r="D630" s="7" t="str">
        <f aca="false">IF(C630="","",IFERROR(INDEX(Listas!$B$2:$B$14,MATCH(C630,Categorias,0)),""))</f>
        <v/>
      </c>
      <c r="E630" s="14"/>
      <c r="F630" s="7" t="str">
        <f aca="false">IF(C630="","",IFERROR(INDEX(Listas!$C$2:$C$14,MATCH(C630,Categorias,0)),""))</f>
        <v/>
      </c>
      <c r="G630" s="5"/>
    </row>
    <row r="631" customFormat="false" ht="15" hidden="false" customHeight="false" outlineLevel="0" collapsed="false">
      <c r="A631" s="12"/>
      <c r="B631" s="5"/>
      <c r="C631" s="5"/>
      <c r="D631" s="7" t="str">
        <f aca="false">IF(C631="","",IFERROR(INDEX(Listas!$B$2:$B$14,MATCH(C631,Categorias,0)),""))</f>
        <v/>
      </c>
      <c r="E631" s="14"/>
      <c r="F631" s="7" t="str">
        <f aca="false">IF(C631="","",IFERROR(INDEX(Listas!$C$2:$C$14,MATCH(C631,Categorias,0)),""))</f>
        <v/>
      </c>
      <c r="G631" s="5"/>
    </row>
    <row r="632" customFormat="false" ht="15" hidden="false" customHeight="false" outlineLevel="0" collapsed="false">
      <c r="A632" s="12"/>
      <c r="B632" s="5"/>
      <c r="C632" s="5"/>
      <c r="D632" s="7" t="str">
        <f aca="false">IF(C632="","",IFERROR(INDEX(Listas!$B$2:$B$14,MATCH(C632,Categorias,0)),""))</f>
        <v/>
      </c>
      <c r="E632" s="14"/>
      <c r="F632" s="7" t="str">
        <f aca="false">IF(C632="","",IFERROR(INDEX(Listas!$C$2:$C$14,MATCH(C632,Categorias,0)),""))</f>
        <v/>
      </c>
      <c r="G632" s="5"/>
    </row>
    <row r="633" customFormat="false" ht="15" hidden="false" customHeight="false" outlineLevel="0" collapsed="false">
      <c r="A633" s="12"/>
      <c r="B633" s="5"/>
      <c r="C633" s="5"/>
      <c r="D633" s="7" t="str">
        <f aca="false">IF(C633="","",IFERROR(INDEX(Listas!$B$2:$B$14,MATCH(C633,Categorias,0)),""))</f>
        <v/>
      </c>
      <c r="E633" s="14"/>
      <c r="F633" s="7" t="str">
        <f aca="false">IF(C633="","",IFERROR(INDEX(Listas!$C$2:$C$14,MATCH(C633,Categorias,0)),""))</f>
        <v/>
      </c>
      <c r="G633" s="5"/>
    </row>
    <row r="634" customFormat="false" ht="15" hidden="false" customHeight="false" outlineLevel="0" collapsed="false">
      <c r="A634" s="12"/>
      <c r="B634" s="5"/>
      <c r="C634" s="5"/>
      <c r="D634" s="7" t="str">
        <f aca="false">IF(C634="","",IFERROR(INDEX(Listas!$B$2:$B$14,MATCH(C634,Categorias,0)),""))</f>
        <v/>
      </c>
      <c r="E634" s="14"/>
      <c r="F634" s="7" t="str">
        <f aca="false">IF(C634="","",IFERROR(INDEX(Listas!$C$2:$C$14,MATCH(C634,Categorias,0)),""))</f>
        <v/>
      </c>
      <c r="G634" s="5"/>
    </row>
    <row r="635" customFormat="false" ht="15" hidden="false" customHeight="false" outlineLevel="0" collapsed="false">
      <c r="A635" s="12"/>
      <c r="B635" s="5"/>
      <c r="C635" s="5"/>
      <c r="D635" s="7" t="str">
        <f aca="false">IF(C635="","",IFERROR(INDEX(Listas!$B$2:$B$14,MATCH(C635,Categorias,0)),""))</f>
        <v/>
      </c>
      <c r="E635" s="14"/>
      <c r="F635" s="7" t="str">
        <f aca="false">IF(C635="","",IFERROR(INDEX(Listas!$C$2:$C$14,MATCH(C635,Categorias,0)),""))</f>
        <v/>
      </c>
      <c r="G635" s="5"/>
    </row>
    <row r="636" customFormat="false" ht="15" hidden="false" customHeight="false" outlineLevel="0" collapsed="false">
      <c r="A636" s="12"/>
      <c r="B636" s="5"/>
      <c r="C636" s="5"/>
      <c r="D636" s="7" t="str">
        <f aca="false">IF(C636="","",IFERROR(INDEX(Listas!$B$2:$B$14,MATCH(C636,Categorias,0)),""))</f>
        <v/>
      </c>
      <c r="E636" s="14"/>
      <c r="F636" s="7" t="str">
        <f aca="false">IF(C636="","",IFERROR(INDEX(Listas!$C$2:$C$14,MATCH(C636,Categorias,0)),""))</f>
        <v/>
      </c>
      <c r="G636" s="5"/>
    </row>
    <row r="637" customFormat="false" ht="15" hidden="false" customHeight="false" outlineLevel="0" collapsed="false">
      <c r="A637" s="12"/>
      <c r="B637" s="5"/>
      <c r="C637" s="5"/>
      <c r="D637" s="7" t="str">
        <f aca="false">IF(C637="","",IFERROR(INDEX(Listas!$B$2:$B$14,MATCH(C637,Categorias,0)),""))</f>
        <v/>
      </c>
      <c r="E637" s="14"/>
      <c r="F637" s="7" t="str">
        <f aca="false">IF(C637="","",IFERROR(INDEX(Listas!$C$2:$C$14,MATCH(C637,Categorias,0)),""))</f>
        <v/>
      </c>
      <c r="G637" s="5"/>
    </row>
    <row r="638" customFormat="false" ht="15" hidden="false" customHeight="false" outlineLevel="0" collapsed="false">
      <c r="A638" s="12"/>
      <c r="B638" s="5"/>
      <c r="C638" s="5"/>
      <c r="D638" s="7" t="str">
        <f aca="false">IF(C638="","",IFERROR(INDEX(Listas!$B$2:$B$14,MATCH(C638,Categorias,0)),""))</f>
        <v/>
      </c>
      <c r="E638" s="14"/>
      <c r="F638" s="7" t="str">
        <f aca="false">IF(C638="","",IFERROR(INDEX(Listas!$C$2:$C$14,MATCH(C638,Categorias,0)),""))</f>
        <v/>
      </c>
      <c r="G638" s="5"/>
    </row>
    <row r="639" customFormat="false" ht="15" hidden="false" customHeight="false" outlineLevel="0" collapsed="false">
      <c r="A639" s="12"/>
      <c r="B639" s="5"/>
      <c r="C639" s="5"/>
      <c r="D639" s="7" t="str">
        <f aca="false">IF(C639="","",IFERROR(INDEX(Listas!$B$2:$B$14,MATCH(C639,Categorias,0)),""))</f>
        <v/>
      </c>
      <c r="E639" s="14"/>
      <c r="F639" s="7" t="str">
        <f aca="false">IF(C639="","",IFERROR(INDEX(Listas!$C$2:$C$14,MATCH(C639,Categorias,0)),""))</f>
        <v/>
      </c>
      <c r="G639" s="5"/>
    </row>
    <row r="640" customFormat="false" ht="15" hidden="false" customHeight="false" outlineLevel="0" collapsed="false">
      <c r="A640" s="12"/>
      <c r="B640" s="5"/>
      <c r="C640" s="5"/>
      <c r="D640" s="7" t="str">
        <f aca="false">IF(C640="","",IFERROR(INDEX(Listas!$B$2:$B$14,MATCH(C640,Categorias,0)),""))</f>
        <v/>
      </c>
      <c r="E640" s="14"/>
      <c r="F640" s="7" t="str">
        <f aca="false">IF(C640="","",IFERROR(INDEX(Listas!$C$2:$C$14,MATCH(C640,Categorias,0)),""))</f>
        <v/>
      </c>
      <c r="G640" s="5"/>
    </row>
    <row r="641" customFormat="false" ht="15" hidden="false" customHeight="false" outlineLevel="0" collapsed="false">
      <c r="A641" s="12"/>
      <c r="B641" s="5"/>
      <c r="C641" s="5"/>
      <c r="D641" s="7" t="str">
        <f aca="false">IF(C641="","",IFERROR(INDEX(Listas!$B$2:$B$14,MATCH(C641,Categorias,0)),""))</f>
        <v/>
      </c>
      <c r="E641" s="14"/>
      <c r="F641" s="7" t="str">
        <f aca="false">IF(C641="","",IFERROR(INDEX(Listas!$C$2:$C$14,MATCH(C641,Categorias,0)),""))</f>
        <v/>
      </c>
      <c r="G641" s="5"/>
    </row>
    <row r="642" customFormat="false" ht="15" hidden="false" customHeight="false" outlineLevel="0" collapsed="false">
      <c r="A642" s="12"/>
      <c r="B642" s="5"/>
      <c r="C642" s="5"/>
      <c r="D642" s="7" t="str">
        <f aca="false">IF(C642="","",IFERROR(INDEX(Listas!$B$2:$B$14,MATCH(C642,Categorias,0)),""))</f>
        <v/>
      </c>
      <c r="E642" s="14"/>
      <c r="F642" s="7" t="str">
        <f aca="false">IF(C642="","",IFERROR(INDEX(Listas!$C$2:$C$14,MATCH(C642,Categorias,0)),""))</f>
        <v/>
      </c>
      <c r="G642" s="5"/>
    </row>
    <row r="643" customFormat="false" ht="15" hidden="false" customHeight="false" outlineLevel="0" collapsed="false">
      <c r="A643" s="12"/>
      <c r="B643" s="5"/>
      <c r="C643" s="5"/>
      <c r="D643" s="7" t="str">
        <f aca="false">IF(C643="","",IFERROR(INDEX(Listas!$B$2:$B$14,MATCH(C643,Categorias,0)),""))</f>
        <v/>
      </c>
      <c r="E643" s="14"/>
      <c r="F643" s="7" t="str">
        <f aca="false">IF(C643="","",IFERROR(INDEX(Listas!$C$2:$C$14,MATCH(C643,Categorias,0)),""))</f>
        <v/>
      </c>
      <c r="G643" s="5"/>
    </row>
    <row r="644" customFormat="false" ht="15" hidden="false" customHeight="false" outlineLevel="0" collapsed="false">
      <c r="A644" s="12"/>
      <c r="B644" s="5"/>
      <c r="C644" s="5"/>
      <c r="D644" s="7" t="str">
        <f aca="false">IF(C644="","",IFERROR(INDEX(Listas!$B$2:$B$14,MATCH(C644,Categorias,0)),""))</f>
        <v/>
      </c>
      <c r="E644" s="14"/>
      <c r="F644" s="7" t="str">
        <f aca="false">IF(C644="","",IFERROR(INDEX(Listas!$C$2:$C$14,MATCH(C644,Categorias,0)),""))</f>
        <v/>
      </c>
      <c r="G644" s="5"/>
    </row>
    <row r="645" customFormat="false" ht="15" hidden="false" customHeight="false" outlineLevel="0" collapsed="false">
      <c r="A645" s="12"/>
      <c r="B645" s="5"/>
      <c r="C645" s="5"/>
      <c r="D645" s="7" t="str">
        <f aca="false">IF(C645="","",IFERROR(INDEX(Listas!$B$2:$B$14,MATCH(C645,Categorias,0)),""))</f>
        <v/>
      </c>
      <c r="E645" s="14"/>
      <c r="F645" s="7" t="str">
        <f aca="false">IF(C645="","",IFERROR(INDEX(Listas!$C$2:$C$14,MATCH(C645,Categorias,0)),""))</f>
        <v/>
      </c>
      <c r="G645" s="5"/>
    </row>
    <row r="646" customFormat="false" ht="15" hidden="false" customHeight="false" outlineLevel="0" collapsed="false">
      <c r="A646" s="12"/>
      <c r="B646" s="5"/>
      <c r="C646" s="5"/>
      <c r="D646" s="7" t="str">
        <f aca="false">IF(C646="","",IFERROR(INDEX(Listas!$B$2:$B$14,MATCH(C646,Categorias,0)),""))</f>
        <v/>
      </c>
      <c r="E646" s="14"/>
      <c r="F646" s="7" t="str">
        <f aca="false">IF(C646="","",IFERROR(INDEX(Listas!$C$2:$C$14,MATCH(C646,Categorias,0)),""))</f>
        <v/>
      </c>
      <c r="G646" s="5"/>
    </row>
    <row r="647" customFormat="false" ht="15" hidden="false" customHeight="false" outlineLevel="0" collapsed="false">
      <c r="A647" s="12"/>
      <c r="B647" s="5"/>
      <c r="C647" s="5"/>
      <c r="D647" s="7" t="str">
        <f aca="false">IF(C647="","",IFERROR(INDEX(Listas!$B$2:$B$14,MATCH(C647,Categorias,0)),""))</f>
        <v/>
      </c>
      <c r="E647" s="14"/>
      <c r="F647" s="7" t="str">
        <f aca="false">IF(C647="","",IFERROR(INDEX(Listas!$C$2:$C$14,MATCH(C647,Categorias,0)),""))</f>
        <v/>
      </c>
      <c r="G647" s="5"/>
    </row>
    <row r="648" customFormat="false" ht="15" hidden="false" customHeight="false" outlineLevel="0" collapsed="false">
      <c r="A648" s="12"/>
      <c r="B648" s="5"/>
      <c r="C648" s="5"/>
      <c r="D648" s="7" t="str">
        <f aca="false">IF(C648="","",IFERROR(INDEX(Listas!$B$2:$B$14,MATCH(C648,Categorias,0)),""))</f>
        <v/>
      </c>
      <c r="E648" s="14"/>
      <c r="F648" s="7" t="str">
        <f aca="false">IF(C648="","",IFERROR(INDEX(Listas!$C$2:$C$14,MATCH(C648,Categorias,0)),""))</f>
        <v/>
      </c>
      <c r="G648" s="5"/>
    </row>
    <row r="649" customFormat="false" ht="15" hidden="false" customHeight="false" outlineLevel="0" collapsed="false">
      <c r="A649" s="12"/>
      <c r="B649" s="5"/>
      <c r="C649" s="5"/>
      <c r="D649" s="7" t="str">
        <f aca="false">IF(C649="","",IFERROR(INDEX(Listas!$B$2:$B$14,MATCH(C649,Categorias,0)),""))</f>
        <v/>
      </c>
      <c r="E649" s="14"/>
      <c r="F649" s="7" t="str">
        <f aca="false">IF(C649="","",IFERROR(INDEX(Listas!$C$2:$C$14,MATCH(C649,Categorias,0)),""))</f>
        <v/>
      </c>
      <c r="G649" s="5"/>
    </row>
    <row r="650" customFormat="false" ht="15" hidden="false" customHeight="false" outlineLevel="0" collapsed="false">
      <c r="A650" s="12"/>
      <c r="B650" s="5"/>
      <c r="C650" s="5"/>
      <c r="D650" s="7" t="str">
        <f aca="false">IF(C650="","",IFERROR(INDEX(Listas!$B$2:$B$14,MATCH(C650,Categorias,0)),""))</f>
        <v/>
      </c>
      <c r="E650" s="14"/>
      <c r="F650" s="7" t="str">
        <f aca="false">IF(C650="","",IFERROR(INDEX(Listas!$C$2:$C$14,MATCH(C650,Categorias,0)),""))</f>
        <v/>
      </c>
      <c r="G650" s="5"/>
    </row>
    <row r="651" customFormat="false" ht="15" hidden="false" customHeight="false" outlineLevel="0" collapsed="false">
      <c r="A651" s="12"/>
      <c r="B651" s="5"/>
      <c r="C651" s="5"/>
      <c r="D651" s="7" t="str">
        <f aca="false">IF(C651="","",IFERROR(INDEX(Listas!$B$2:$B$14,MATCH(C651,Categorias,0)),""))</f>
        <v/>
      </c>
      <c r="E651" s="14"/>
      <c r="F651" s="7" t="str">
        <f aca="false">IF(C651="","",IFERROR(INDEX(Listas!$C$2:$C$14,MATCH(C651,Categorias,0)),""))</f>
        <v/>
      </c>
      <c r="G651" s="5"/>
    </row>
    <row r="652" customFormat="false" ht="15" hidden="false" customHeight="false" outlineLevel="0" collapsed="false">
      <c r="A652" s="12"/>
      <c r="B652" s="5"/>
      <c r="C652" s="5"/>
      <c r="D652" s="7" t="str">
        <f aca="false">IF(C652="","",IFERROR(INDEX(Listas!$B$2:$B$14,MATCH(C652,Categorias,0)),""))</f>
        <v/>
      </c>
      <c r="E652" s="14"/>
      <c r="F652" s="7" t="str">
        <f aca="false">IF(C652="","",IFERROR(INDEX(Listas!$C$2:$C$14,MATCH(C652,Categorias,0)),""))</f>
        <v/>
      </c>
      <c r="G652" s="5"/>
    </row>
    <row r="653" customFormat="false" ht="15" hidden="false" customHeight="false" outlineLevel="0" collapsed="false">
      <c r="A653" s="12"/>
      <c r="B653" s="5"/>
      <c r="C653" s="5"/>
      <c r="D653" s="7" t="str">
        <f aca="false">IF(C653="","",IFERROR(INDEX(Listas!$B$2:$B$14,MATCH(C653,Categorias,0)),""))</f>
        <v/>
      </c>
      <c r="E653" s="14"/>
      <c r="F653" s="7" t="str">
        <f aca="false">IF(C653="","",IFERROR(INDEX(Listas!$C$2:$C$14,MATCH(C653,Categorias,0)),""))</f>
        <v/>
      </c>
      <c r="G653" s="5"/>
    </row>
    <row r="654" customFormat="false" ht="15" hidden="false" customHeight="false" outlineLevel="0" collapsed="false">
      <c r="A654" s="12"/>
      <c r="B654" s="5"/>
      <c r="C654" s="5"/>
      <c r="D654" s="7" t="str">
        <f aca="false">IF(C654="","",IFERROR(INDEX(Listas!$B$2:$B$14,MATCH(C654,Categorias,0)),""))</f>
        <v/>
      </c>
      <c r="E654" s="14"/>
      <c r="F654" s="7" t="str">
        <f aca="false">IF(C654="","",IFERROR(INDEX(Listas!$C$2:$C$14,MATCH(C654,Categorias,0)),""))</f>
        <v/>
      </c>
      <c r="G654" s="5"/>
    </row>
    <row r="655" customFormat="false" ht="15" hidden="false" customHeight="false" outlineLevel="0" collapsed="false">
      <c r="A655" s="12"/>
      <c r="B655" s="5"/>
      <c r="C655" s="5"/>
      <c r="D655" s="7" t="str">
        <f aca="false">IF(C655="","",IFERROR(INDEX(Listas!$B$2:$B$14,MATCH(C655,Categorias,0)),""))</f>
        <v/>
      </c>
      <c r="E655" s="14"/>
      <c r="F655" s="7" t="str">
        <f aca="false">IF(C655="","",IFERROR(INDEX(Listas!$C$2:$C$14,MATCH(C655,Categorias,0)),""))</f>
        <v/>
      </c>
      <c r="G655" s="5"/>
    </row>
    <row r="656" customFormat="false" ht="15" hidden="false" customHeight="false" outlineLevel="0" collapsed="false">
      <c r="A656" s="12"/>
      <c r="B656" s="5"/>
      <c r="C656" s="5"/>
      <c r="D656" s="7" t="str">
        <f aca="false">IF(C656="","",IFERROR(INDEX(Listas!$B$2:$B$14,MATCH(C656,Categorias,0)),""))</f>
        <v/>
      </c>
      <c r="E656" s="14"/>
      <c r="F656" s="7" t="str">
        <f aca="false">IF(C656="","",IFERROR(INDEX(Listas!$C$2:$C$14,MATCH(C656,Categorias,0)),""))</f>
        <v/>
      </c>
      <c r="G656" s="5"/>
    </row>
    <row r="657" customFormat="false" ht="15" hidden="false" customHeight="false" outlineLevel="0" collapsed="false">
      <c r="A657" s="12"/>
      <c r="B657" s="5"/>
      <c r="C657" s="5"/>
      <c r="D657" s="7" t="str">
        <f aca="false">IF(C657="","",IFERROR(INDEX(Listas!$B$2:$B$14,MATCH(C657,Categorias,0)),""))</f>
        <v/>
      </c>
      <c r="E657" s="14"/>
      <c r="F657" s="7" t="str">
        <f aca="false">IF(C657="","",IFERROR(INDEX(Listas!$C$2:$C$14,MATCH(C657,Categorias,0)),""))</f>
        <v/>
      </c>
      <c r="G657" s="5"/>
    </row>
    <row r="658" customFormat="false" ht="15" hidden="false" customHeight="false" outlineLevel="0" collapsed="false">
      <c r="A658" s="12"/>
      <c r="B658" s="5"/>
      <c r="C658" s="5"/>
      <c r="D658" s="7" t="str">
        <f aca="false">IF(C658="","",IFERROR(INDEX(Listas!$B$2:$B$14,MATCH(C658,Categorias,0)),""))</f>
        <v/>
      </c>
      <c r="E658" s="14"/>
      <c r="F658" s="7" t="str">
        <f aca="false">IF(C658="","",IFERROR(INDEX(Listas!$C$2:$C$14,MATCH(C658,Categorias,0)),""))</f>
        <v/>
      </c>
      <c r="G658" s="5"/>
    </row>
    <row r="659" customFormat="false" ht="15" hidden="false" customHeight="false" outlineLevel="0" collapsed="false">
      <c r="A659" s="12"/>
      <c r="B659" s="5"/>
      <c r="C659" s="5"/>
      <c r="D659" s="7" t="str">
        <f aca="false">IF(C659="","",IFERROR(INDEX(Listas!$B$2:$B$14,MATCH(C659,Categorias,0)),""))</f>
        <v/>
      </c>
      <c r="E659" s="14"/>
      <c r="F659" s="7" t="str">
        <f aca="false">IF(C659="","",IFERROR(INDEX(Listas!$C$2:$C$14,MATCH(C659,Categorias,0)),""))</f>
        <v/>
      </c>
      <c r="G659" s="5"/>
    </row>
    <row r="660" customFormat="false" ht="15" hidden="false" customHeight="false" outlineLevel="0" collapsed="false">
      <c r="A660" s="12"/>
      <c r="B660" s="5"/>
      <c r="C660" s="5"/>
      <c r="D660" s="7" t="str">
        <f aca="false">IF(C660="","",IFERROR(INDEX(Listas!$B$2:$B$14,MATCH(C660,Categorias,0)),""))</f>
        <v/>
      </c>
      <c r="E660" s="14"/>
      <c r="F660" s="7" t="str">
        <f aca="false">IF(C660="","",IFERROR(INDEX(Listas!$C$2:$C$14,MATCH(C660,Categorias,0)),""))</f>
        <v/>
      </c>
      <c r="G660" s="5"/>
    </row>
    <row r="661" customFormat="false" ht="15" hidden="false" customHeight="false" outlineLevel="0" collapsed="false">
      <c r="A661" s="12"/>
      <c r="B661" s="5"/>
      <c r="C661" s="5"/>
      <c r="D661" s="7" t="str">
        <f aca="false">IF(C661="","",IFERROR(INDEX(Listas!$B$2:$B$14,MATCH(C661,Categorias,0)),""))</f>
        <v/>
      </c>
      <c r="E661" s="14"/>
      <c r="F661" s="7" t="str">
        <f aca="false">IF(C661="","",IFERROR(INDEX(Listas!$C$2:$C$14,MATCH(C661,Categorias,0)),""))</f>
        <v/>
      </c>
      <c r="G661" s="5"/>
    </row>
    <row r="662" customFormat="false" ht="15" hidden="false" customHeight="false" outlineLevel="0" collapsed="false">
      <c r="A662" s="12"/>
      <c r="B662" s="5"/>
      <c r="C662" s="5"/>
      <c r="D662" s="7" t="str">
        <f aca="false">IF(C662="","",IFERROR(INDEX(Listas!$B$2:$B$14,MATCH(C662,Categorias,0)),""))</f>
        <v/>
      </c>
      <c r="E662" s="14"/>
      <c r="F662" s="7" t="str">
        <f aca="false">IF(C662="","",IFERROR(INDEX(Listas!$C$2:$C$14,MATCH(C662,Categorias,0)),""))</f>
        <v/>
      </c>
      <c r="G662" s="5"/>
    </row>
    <row r="663" customFormat="false" ht="15" hidden="false" customHeight="false" outlineLevel="0" collapsed="false">
      <c r="A663" s="12"/>
      <c r="B663" s="5"/>
      <c r="C663" s="5"/>
      <c r="D663" s="7" t="str">
        <f aca="false">IF(C663="","",IFERROR(INDEX(Listas!$B$2:$B$14,MATCH(C663,Categorias,0)),""))</f>
        <v/>
      </c>
      <c r="E663" s="14"/>
      <c r="F663" s="7" t="str">
        <f aca="false">IF(C663="","",IFERROR(INDEX(Listas!$C$2:$C$14,MATCH(C663,Categorias,0)),""))</f>
        <v/>
      </c>
      <c r="G663" s="5"/>
    </row>
    <row r="664" customFormat="false" ht="15" hidden="false" customHeight="false" outlineLevel="0" collapsed="false">
      <c r="A664" s="12"/>
      <c r="B664" s="5"/>
      <c r="C664" s="5"/>
      <c r="D664" s="7" t="str">
        <f aca="false">IF(C664="","",IFERROR(INDEX(Listas!$B$2:$B$14,MATCH(C664,Categorias,0)),""))</f>
        <v/>
      </c>
      <c r="E664" s="14"/>
      <c r="F664" s="7" t="str">
        <f aca="false">IF(C664="","",IFERROR(INDEX(Listas!$C$2:$C$14,MATCH(C664,Categorias,0)),""))</f>
        <v/>
      </c>
      <c r="G664" s="5"/>
    </row>
    <row r="665" customFormat="false" ht="15" hidden="false" customHeight="false" outlineLevel="0" collapsed="false">
      <c r="A665" s="12"/>
      <c r="B665" s="5"/>
      <c r="C665" s="5"/>
      <c r="D665" s="7" t="str">
        <f aca="false">IF(C665="","",IFERROR(INDEX(Listas!$B$2:$B$14,MATCH(C665,Categorias,0)),""))</f>
        <v/>
      </c>
      <c r="E665" s="14"/>
      <c r="F665" s="7" t="str">
        <f aca="false">IF(C665="","",IFERROR(INDEX(Listas!$C$2:$C$14,MATCH(C665,Categorias,0)),""))</f>
        <v/>
      </c>
      <c r="G665" s="5"/>
    </row>
    <row r="666" customFormat="false" ht="15" hidden="false" customHeight="false" outlineLevel="0" collapsed="false">
      <c r="A666" s="12"/>
      <c r="B666" s="5"/>
      <c r="C666" s="5"/>
      <c r="D666" s="7" t="str">
        <f aca="false">IF(C666="","",IFERROR(INDEX(Listas!$B$2:$B$14,MATCH(C666,Categorias,0)),""))</f>
        <v/>
      </c>
      <c r="E666" s="14"/>
      <c r="F666" s="7" t="str">
        <f aca="false">IF(C666="","",IFERROR(INDEX(Listas!$C$2:$C$14,MATCH(C666,Categorias,0)),""))</f>
        <v/>
      </c>
      <c r="G666" s="5"/>
    </row>
    <row r="667" customFormat="false" ht="15" hidden="false" customHeight="false" outlineLevel="0" collapsed="false">
      <c r="A667" s="12"/>
      <c r="B667" s="5"/>
      <c r="C667" s="5"/>
      <c r="D667" s="7" t="str">
        <f aca="false">IF(C667="","",IFERROR(INDEX(Listas!$B$2:$B$14,MATCH(C667,Categorias,0)),""))</f>
        <v/>
      </c>
      <c r="E667" s="14"/>
      <c r="F667" s="7" t="str">
        <f aca="false">IF(C667="","",IFERROR(INDEX(Listas!$C$2:$C$14,MATCH(C667,Categorias,0)),""))</f>
        <v/>
      </c>
      <c r="G667" s="5"/>
    </row>
    <row r="668" customFormat="false" ht="15" hidden="false" customHeight="false" outlineLevel="0" collapsed="false">
      <c r="A668" s="12"/>
      <c r="B668" s="5"/>
      <c r="C668" s="5"/>
      <c r="D668" s="7" t="str">
        <f aca="false">IF(C668="","",IFERROR(INDEX(Listas!$B$2:$B$14,MATCH(C668,Categorias,0)),""))</f>
        <v/>
      </c>
      <c r="E668" s="14"/>
      <c r="F668" s="7" t="str">
        <f aca="false">IF(C668="","",IFERROR(INDEX(Listas!$C$2:$C$14,MATCH(C668,Categorias,0)),""))</f>
        <v/>
      </c>
      <c r="G668" s="5"/>
    </row>
    <row r="669" customFormat="false" ht="15" hidden="false" customHeight="false" outlineLevel="0" collapsed="false">
      <c r="A669" s="12"/>
      <c r="B669" s="5"/>
      <c r="C669" s="5"/>
      <c r="D669" s="7" t="str">
        <f aca="false">IF(C669="","",IFERROR(INDEX(Listas!$B$2:$B$14,MATCH(C669,Categorias,0)),""))</f>
        <v/>
      </c>
      <c r="E669" s="14"/>
      <c r="F669" s="7" t="str">
        <f aca="false">IF(C669="","",IFERROR(INDEX(Listas!$C$2:$C$14,MATCH(C669,Categorias,0)),""))</f>
        <v/>
      </c>
      <c r="G669" s="5"/>
    </row>
    <row r="670" customFormat="false" ht="15" hidden="false" customHeight="false" outlineLevel="0" collapsed="false">
      <c r="A670" s="12"/>
      <c r="B670" s="5"/>
      <c r="C670" s="5"/>
      <c r="D670" s="7" t="str">
        <f aca="false">IF(C670="","",IFERROR(INDEX(Listas!$B$2:$B$14,MATCH(C670,Categorias,0)),""))</f>
        <v/>
      </c>
      <c r="E670" s="14"/>
      <c r="F670" s="7" t="str">
        <f aca="false">IF(C670="","",IFERROR(INDEX(Listas!$C$2:$C$14,MATCH(C670,Categorias,0)),""))</f>
        <v/>
      </c>
      <c r="G670" s="5"/>
    </row>
    <row r="671" customFormat="false" ht="15" hidden="false" customHeight="false" outlineLevel="0" collapsed="false">
      <c r="A671" s="12"/>
      <c r="B671" s="5"/>
      <c r="C671" s="5"/>
      <c r="D671" s="7" t="str">
        <f aca="false">IF(C671="","",IFERROR(INDEX(Listas!$B$2:$B$14,MATCH(C671,Categorias,0)),""))</f>
        <v/>
      </c>
      <c r="E671" s="14"/>
      <c r="F671" s="7" t="str">
        <f aca="false">IF(C671="","",IFERROR(INDEX(Listas!$C$2:$C$14,MATCH(C671,Categorias,0)),""))</f>
        <v/>
      </c>
      <c r="G671" s="5"/>
    </row>
    <row r="672" customFormat="false" ht="15" hidden="false" customHeight="false" outlineLevel="0" collapsed="false">
      <c r="A672" s="12"/>
      <c r="B672" s="5"/>
      <c r="C672" s="5"/>
      <c r="D672" s="7" t="str">
        <f aca="false">IF(C672="","",IFERROR(INDEX(Listas!$B$2:$B$14,MATCH(C672,Categorias,0)),""))</f>
        <v/>
      </c>
      <c r="E672" s="14"/>
      <c r="F672" s="7" t="str">
        <f aca="false">IF(C672="","",IFERROR(INDEX(Listas!$C$2:$C$14,MATCH(C672,Categorias,0)),""))</f>
        <v/>
      </c>
      <c r="G672" s="5"/>
    </row>
    <row r="673" customFormat="false" ht="15" hidden="false" customHeight="false" outlineLevel="0" collapsed="false">
      <c r="A673" s="12"/>
      <c r="B673" s="5"/>
      <c r="C673" s="5"/>
      <c r="D673" s="7" t="str">
        <f aca="false">IF(C673="","",IFERROR(INDEX(Listas!$B$2:$B$14,MATCH(C673,Categorias,0)),""))</f>
        <v/>
      </c>
      <c r="E673" s="14"/>
      <c r="F673" s="7" t="str">
        <f aca="false">IF(C673="","",IFERROR(INDEX(Listas!$C$2:$C$14,MATCH(C673,Categorias,0)),""))</f>
        <v/>
      </c>
      <c r="G673" s="5"/>
    </row>
    <row r="674" customFormat="false" ht="15" hidden="false" customHeight="false" outlineLevel="0" collapsed="false">
      <c r="A674" s="12"/>
      <c r="B674" s="5"/>
      <c r="C674" s="5"/>
      <c r="D674" s="7" t="str">
        <f aca="false">IF(C674="","",IFERROR(INDEX(Listas!$B$2:$B$14,MATCH(C674,Categorias,0)),""))</f>
        <v/>
      </c>
      <c r="E674" s="14"/>
      <c r="F674" s="7" t="str">
        <f aca="false">IF(C674="","",IFERROR(INDEX(Listas!$C$2:$C$14,MATCH(C674,Categorias,0)),""))</f>
        <v/>
      </c>
      <c r="G674" s="5"/>
    </row>
    <row r="675" customFormat="false" ht="15" hidden="false" customHeight="false" outlineLevel="0" collapsed="false">
      <c r="A675" s="12"/>
      <c r="B675" s="5"/>
      <c r="C675" s="5"/>
      <c r="D675" s="7" t="str">
        <f aca="false">IF(C675="","",IFERROR(INDEX(Listas!$B$2:$B$14,MATCH(C675,Categorias,0)),""))</f>
        <v/>
      </c>
      <c r="E675" s="14"/>
      <c r="F675" s="7" t="str">
        <f aca="false">IF(C675="","",IFERROR(INDEX(Listas!$C$2:$C$14,MATCH(C675,Categorias,0)),""))</f>
        <v/>
      </c>
      <c r="G675" s="5"/>
    </row>
    <row r="676" customFormat="false" ht="15" hidden="false" customHeight="false" outlineLevel="0" collapsed="false">
      <c r="A676" s="12"/>
      <c r="B676" s="5"/>
      <c r="C676" s="5"/>
      <c r="D676" s="7" t="str">
        <f aca="false">IF(C676="","",IFERROR(INDEX(Listas!$B$2:$B$14,MATCH(C676,Categorias,0)),""))</f>
        <v/>
      </c>
      <c r="E676" s="14"/>
      <c r="F676" s="7" t="str">
        <f aca="false">IF(C676="","",IFERROR(INDEX(Listas!$C$2:$C$14,MATCH(C676,Categorias,0)),""))</f>
        <v/>
      </c>
      <c r="G676" s="5"/>
    </row>
    <row r="677" customFormat="false" ht="15" hidden="false" customHeight="false" outlineLevel="0" collapsed="false">
      <c r="A677" s="12"/>
      <c r="B677" s="5"/>
      <c r="C677" s="5"/>
      <c r="D677" s="7" t="str">
        <f aca="false">IF(C677="","",IFERROR(INDEX(Listas!$B$2:$B$14,MATCH(C677,Categorias,0)),""))</f>
        <v/>
      </c>
      <c r="E677" s="14"/>
      <c r="F677" s="7" t="str">
        <f aca="false">IF(C677="","",IFERROR(INDEX(Listas!$C$2:$C$14,MATCH(C677,Categorias,0)),""))</f>
        <v/>
      </c>
      <c r="G677" s="5"/>
    </row>
    <row r="678" customFormat="false" ht="15" hidden="false" customHeight="false" outlineLevel="0" collapsed="false">
      <c r="A678" s="12"/>
      <c r="B678" s="5"/>
      <c r="C678" s="5"/>
      <c r="D678" s="7" t="str">
        <f aca="false">IF(C678="","",IFERROR(INDEX(Listas!$B$2:$B$14,MATCH(C678,Categorias,0)),""))</f>
        <v/>
      </c>
      <c r="E678" s="14"/>
      <c r="F678" s="7" t="str">
        <f aca="false">IF(C678="","",IFERROR(INDEX(Listas!$C$2:$C$14,MATCH(C678,Categorias,0)),""))</f>
        <v/>
      </c>
      <c r="G678" s="5"/>
    </row>
    <row r="679" customFormat="false" ht="15" hidden="false" customHeight="false" outlineLevel="0" collapsed="false">
      <c r="A679" s="12"/>
      <c r="B679" s="5"/>
      <c r="C679" s="5"/>
      <c r="D679" s="7" t="str">
        <f aca="false">IF(C679="","",IFERROR(INDEX(Listas!$B$2:$B$14,MATCH(C679,Categorias,0)),""))</f>
        <v/>
      </c>
      <c r="E679" s="14"/>
      <c r="F679" s="7" t="str">
        <f aca="false">IF(C679="","",IFERROR(INDEX(Listas!$C$2:$C$14,MATCH(C679,Categorias,0)),""))</f>
        <v/>
      </c>
      <c r="G679" s="5"/>
    </row>
    <row r="680" customFormat="false" ht="15" hidden="false" customHeight="false" outlineLevel="0" collapsed="false">
      <c r="A680" s="12"/>
      <c r="B680" s="5"/>
      <c r="C680" s="5"/>
      <c r="D680" s="7" t="str">
        <f aca="false">IF(C680="","",IFERROR(INDEX(Listas!$B$2:$B$14,MATCH(C680,Categorias,0)),""))</f>
        <v/>
      </c>
      <c r="E680" s="14"/>
      <c r="F680" s="7" t="str">
        <f aca="false">IF(C680="","",IFERROR(INDEX(Listas!$C$2:$C$14,MATCH(C680,Categorias,0)),""))</f>
        <v/>
      </c>
      <c r="G680" s="5"/>
    </row>
    <row r="681" customFormat="false" ht="15" hidden="false" customHeight="false" outlineLevel="0" collapsed="false">
      <c r="A681" s="12"/>
      <c r="B681" s="5"/>
      <c r="C681" s="5"/>
      <c r="D681" s="7" t="str">
        <f aca="false">IF(C681="","",IFERROR(INDEX(Listas!$B$2:$B$14,MATCH(C681,Categorias,0)),""))</f>
        <v/>
      </c>
      <c r="E681" s="14"/>
      <c r="F681" s="7" t="str">
        <f aca="false">IF(C681="","",IFERROR(INDEX(Listas!$C$2:$C$14,MATCH(C681,Categorias,0)),""))</f>
        <v/>
      </c>
      <c r="G681" s="5"/>
    </row>
    <row r="682" customFormat="false" ht="15" hidden="false" customHeight="false" outlineLevel="0" collapsed="false">
      <c r="A682" s="12"/>
      <c r="B682" s="5"/>
      <c r="C682" s="5"/>
      <c r="D682" s="7" t="str">
        <f aca="false">IF(C682="","",IFERROR(INDEX(Listas!$B$2:$B$14,MATCH(C682,Categorias,0)),""))</f>
        <v/>
      </c>
      <c r="E682" s="14"/>
      <c r="F682" s="7" t="str">
        <f aca="false">IF(C682="","",IFERROR(INDEX(Listas!$C$2:$C$14,MATCH(C682,Categorias,0)),""))</f>
        <v/>
      </c>
      <c r="G682" s="5"/>
    </row>
    <row r="683" customFormat="false" ht="15" hidden="false" customHeight="false" outlineLevel="0" collapsed="false">
      <c r="A683" s="12"/>
      <c r="B683" s="5"/>
      <c r="C683" s="5"/>
      <c r="D683" s="7" t="str">
        <f aca="false">IF(C683="","",IFERROR(INDEX(Listas!$B$2:$B$14,MATCH(C683,Categorias,0)),""))</f>
        <v/>
      </c>
      <c r="E683" s="14"/>
      <c r="F683" s="7" t="str">
        <f aca="false">IF(C683="","",IFERROR(INDEX(Listas!$C$2:$C$14,MATCH(C683,Categorias,0)),""))</f>
        <v/>
      </c>
      <c r="G683" s="5"/>
    </row>
    <row r="684" customFormat="false" ht="15" hidden="false" customHeight="false" outlineLevel="0" collapsed="false">
      <c r="A684" s="12"/>
      <c r="B684" s="5"/>
      <c r="C684" s="5"/>
      <c r="D684" s="7" t="str">
        <f aca="false">IF(C684="","",IFERROR(INDEX(Listas!$B$2:$B$14,MATCH(C684,Categorias,0)),""))</f>
        <v/>
      </c>
      <c r="E684" s="14"/>
      <c r="F684" s="7" t="str">
        <f aca="false">IF(C684="","",IFERROR(INDEX(Listas!$C$2:$C$14,MATCH(C684,Categorias,0)),""))</f>
        <v/>
      </c>
      <c r="G684" s="5"/>
    </row>
    <row r="685" customFormat="false" ht="15" hidden="false" customHeight="false" outlineLevel="0" collapsed="false">
      <c r="A685" s="12"/>
      <c r="B685" s="5"/>
      <c r="C685" s="5"/>
      <c r="D685" s="7" t="str">
        <f aca="false">IF(C685="","",IFERROR(INDEX(Listas!$B$2:$B$14,MATCH(C685,Categorias,0)),""))</f>
        <v/>
      </c>
      <c r="E685" s="14"/>
      <c r="F685" s="7" t="str">
        <f aca="false">IF(C685="","",IFERROR(INDEX(Listas!$C$2:$C$14,MATCH(C685,Categorias,0)),""))</f>
        <v/>
      </c>
      <c r="G685" s="5"/>
    </row>
    <row r="686" customFormat="false" ht="15" hidden="false" customHeight="false" outlineLevel="0" collapsed="false">
      <c r="A686" s="12"/>
      <c r="B686" s="5"/>
      <c r="C686" s="5"/>
      <c r="D686" s="7" t="str">
        <f aca="false">IF(C686="","",IFERROR(INDEX(Listas!$B$2:$B$14,MATCH(C686,Categorias,0)),""))</f>
        <v/>
      </c>
      <c r="E686" s="14"/>
      <c r="F686" s="7" t="str">
        <f aca="false">IF(C686="","",IFERROR(INDEX(Listas!$C$2:$C$14,MATCH(C686,Categorias,0)),""))</f>
        <v/>
      </c>
      <c r="G686" s="5"/>
    </row>
    <row r="687" customFormat="false" ht="15" hidden="false" customHeight="false" outlineLevel="0" collapsed="false">
      <c r="A687" s="12"/>
      <c r="B687" s="5"/>
      <c r="C687" s="5"/>
      <c r="D687" s="7" t="str">
        <f aca="false">IF(C687="","",IFERROR(INDEX(Listas!$B$2:$B$14,MATCH(C687,Categorias,0)),""))</f>
        <v/>
      </c>
      <c r="E687" s="14"/>
      <c r="F687" s="7" t="str">
        <f aca="false">IF(C687="","",IFERROR(INDEX(Listas!$C$2:$C$14,MATCH(C687,Categorias,0)),""))</f>
        <v/>
      </c>
      <c r="G687" s="5"/>
    </row>
    <row r="688" customFormat="false" ht="15" hidden="false" customHeight="false" outlineLevel="0" collapsed="false">
      <c r="A688" s="12"/>
      <c r="B688" s="5"/>
      <c r="C688" s="5"/>
      <c r="D688" s="7" t="str">
        <f aca="false">IF(C688="","",IFERROR(INDEX(Listas!$B$2:$B$14,MATCH(C688,Categorias,0)),""))</f>
        <v/>
      </c>
      <c r="E688" s="14"/>
      <c r="F688" s="7" t="str">
        <f aca="false">IF(C688="","",IFERROR(INDEX(Listas!$C$2:$C$14,MATCH(C688,Categorias,0)),""))</f>
        <v/>
      </c>
      <c r="G688" s="5"/>
    </row>
    <row r="689" customFormat="false" ht="15" hidden="false" customHeight="false" outlineLevel="0" collapsed="false">
      <c r="A689" s="12"/>
      <c r="B689" s="5"/>
      <c r="C689" s="5"/>
      <c r="D689" s="7" t="str">
        <f aca="false">IF(C689="","",IFERROR(INDEX(Listas!$B$2:$B$14,MATCH(C689,Categorias,0)),""))</f>
        <v/>
      </c>
      <c r="E689" s="14"/>
      <c r="F689" s="7" t="str">
        <f aca="false">IF(C689="","",IFERROR(INDEX(Listas!$C$2:$C$14,MATCH(C689,Categorias,0)),""))</f>
        <v/>
      </c>
      <c r="G689" s="5"/>
    </row>
    <row r="690" customFormat="false" ht="15" hidden="false" customHeight="false" outlineLevel="0" collapsed="false">
      <c r="A690" s="12"/>
      <c r="B690" s="5"/>
      <c r="C690" s="5"/>
      <c r="D690" s="7" t="str">
        <f aca="false">IF(C690="","",IFERROR(INDEX(Listas!$B$2:$B$14,MATCH(C690,Categorias,0)),""))</f>
        <v/>
      </c>
      <c r="E690" s="14"/>
      <c r="F690" s="7" t="str">
        <f aca="false">IF(C690="","",IFERROR(INDEX(Listas!$C$2:$C$14,MATCH(C690,Categorias,0)),""))</f>
        <v/>
      </c>
      <c r="G690" s="5"/>
    </row>
    <row r="691" customFormat="false" ht="15" hidden="false" customHeight="false" outlineLevel="0" collapsed="false">
      <c r="A691" s="12"/>
      <c r="B691" s="5"/>
      <c r="C691" s="5"/>
      <c r="D691" s="7" t="str">
        <f aca="false">IF(C691="","",IFERROR(INDEX(Listas!$B$2:$B$14,MATCH(C691,Categorias,0)),""))</f>
        <v/>
      </c>
      <c r="E691" s="14"/>
      <c r="F691" s="7" t="str">
        <f aca="false">IF(C691="","",IFERROR(INDEX(Listas!$C$2:$C$14,MATCH(C691,Categorias,0)),""))</f>
        <v/>
      </c>
      <c r="G691" s="5"/>
    </row>
    <row r="692" customFormat="false" ht="15" hidden="false" customHeight="false" outlineLevel="0" collapsed="false">
      <c r="A692" s="12"/>
      <c r="B692" s="5"/>
      <c r="C692" s="5"/>
      <c r="D692" s="7" t="str">
        <f aca="false">IF(C692="","",IFERROR(INDEX(Listas!$B$2:$B$14,MATCH(C692,Categorias,0)),""))</f>
        <v/>
      </c>
      <c r="E692" s="14"/>
      <c r="F692" s="7" t="str">
        <f aca="false">IF(C692="","",IFERROR(INDEX(Listas!$C$2:$C$14,MATCH(C692,Categorias,0)),""))</f>
        <v/>
      </c>
      <c r="G692" s="5"/>
    </row>
    <row r="693" customFormat="false" ht="15" hidden="false" customHeight="false" outlineLevel="0" collapsed="false">
      <c r="A693" s="12"/>
      <c r="B693" s="5"/>
      <c r="C693" s="5"/>
      <c r="D693" s="7" t="str">
        <f aca="false">IF(C693="","",IFERROR(INDEX(Listas!$B$2:$B$14,MATCH(C693,Categorias,0)),""))</f>
        <v/>
      </c>
      <c r="E693" s="14"/>
      <c r="F693" s="7" t="str">
        <f aca="false">IF(C693="","",IFERROR(INDEX(Listas!$C$2:$C$14,MATCH(C693,Categorias,0)),""))</f>
        <v/>
      </c>
      <c r="G693" s="5"/>
    </row>
    <row r="694" customFormat="false" ht="15" hidden="false" customHeight="false" outlineLevel="0" collapsed="false">
      <c r="A694" s="12"/>
      <c r="B694" s="5"/>
      <c r="C694" s="5"/>
      <c r="D694" s="7" t="str">
        <f aca="false">IF(C694="","",IFERROR(INDEX(Listas!$B$2:$B$14,MATCH(C694,Categorias,0)),""))</f>
        <v/>
      </c>
      <c r="E694" s="14"/>
      <c r="F694" s="7" t="str">
        <f aca="false">IF(C694="","",IFERROR(INDEX(Listas!$C$2:$C$14,MATCH(C694,Categorias,0)),""))</f>
        <v/>
      </c>
      <c r="G694" s="5"/>
    </row>
    <row r="695" customFormat="false" ht="15" hidden="false" customHeight="false" outlineLevel="0" collapsed="false">
      <c r="A695" s="12"/>
      <c r="B695" s="5"/>
      <c r="C695" s="5"/>
      <c r="D695" s="7" t="str">
        <f aca="false">IF(C695="","",IFERROR(INDEX(Listas!$B$2:$B$14,MATCH(C695,Categorias,0)),""))</f>
        <v/>
      </c>
      <c r="E695" s="14"/>
      <c r="F695" s="7" t="str">
        <f aca="false">IF(C695="","",IFERROR(INDEX(Listas!$C$2:$C$14,MATCH(C695,Categorias,0)),""))</f>
        <v/>
      </c>
      <c r="G695" s="5"/>
    </row>
    <row r="696" customFormat="false" ht="15" hidden="false" customHeight="false" outlineLevel="0" collapsed="false">
      <c r="A696" s="12"/>
      <c r="B696" s="5"/>
      <c r="C696" s="5"/>
      <c r="D696" s="7" t="str">
        <f aca="false">IF(C696="","",IFERROR(INDEX(Listas!$B$2:$B$14,MATCH(C696,Categorias,0)),""))</f>
        <v/>
      </c>
      <c r="E696" s="14"/>
      <c r="F696" s="7" t="str">
        <f aca="false">IF(C696="","",IFERROR(INDEX(Listas!$C$2:$C$14,MATCH(C696,Categorias,0)),""))</f>
        <v/>
      </c>
      <c r="G696" s="5"/>
    </row>
    <row r="697" customFormat="false" ht="15" hidden="false" customHeight="false" outlineLevel="0" collapsed="false">
      <c r="A697" s="12"/>
      <c r="B697" s="5"/>
      <c r="C697" s="5"/>
      <c r="D697" s="7" t="str">
        <f aca="false">IF(C697="","",IFERROR(INDEX(Listas!$B$2:$B$14,MATCH(C697,Categorias,0)),""))</f>
        <v/>
      </c>
      <c r="E697" s="14"/>
      <c r="F697" s="7" t="str">
        <f aca="false">IF(C697="","",IFERROR(INDEX(Listas!$C$2:$C$14,MATCH(C697,Categorias,0)),""))</f>
        <v/>
      </c>
      <c r="G697" s="5"/>
    </row>
    <row r="698" customFormat="false" ht="15" hidden="false" customHeight="false" outlineLevel="0" collapsed="false">
      <c r="A698" s="12"/>
      <c r="B698" s="5"/>
      <c r="C698" s="5"/>
      <c r="D698" s="7" t="str">
        <f aca="false">IF(C698="","",IFERROR(INDEX(Listas!$B$2:$B$14,MATCH(C698,Categorias,0)),""))</f>
        <v/>
      </c>
      <c r="E698" s="14"/>
      <c r="F698" s="7" t="str">
        <f aca="false">IF(C698="","",IFERROR(INDEX(Listas!$C$2:$C$14,MATCH(C698,Categorias,0)),""))</f>
        <v/>
      </c>
      <c r="G698" s="5"/>
    </row>
    <row r="699" customFormat="false" ht="15" hidden="false" customHeight="false" outlineLevel="0" collapsed="false">
      <c r="A699" s="12"/>
      <c r="B699" s="5"/>
      <c r="C699" s="5"/>
      <c r="D699" s="7" t="str">
        <f aca="false">IF(C699="","",IFERROR(INDEX(Listas!$B$2:$B$14,MATCH(C699,Categorias,0)),""))</f>
        <v/>
      </c>
      <c r="E699" s="14"/>
      <c r="F699" s="7" t="str">
        <f aca="false">IF(C699="","",IFERROR(INDEX(Listas!$C$2:$C$14,MATCH(C699,Categorias,0)),""))</f>
        <v/>
      </c>
      <c r="G699" s="5"/>
    </row>
    <row r="700" customFormat="false" ht="15" hidden="false" customHeight="false" outlineLevel="0" collapsed="false">
      <c r="A700" s="12"/>
      <c r="B700" s="5"/>
      <c r="C700" s="5"/>
      <c r="D700" s="7" t="str">
        <f aca="false">IF(C700="","",IFERROR(INDEX(Listas!$B$2:$B$14,MATCH(C700,Categorias,0)),""))</f>
        <v/>
      </c>
      <c r="E700" s="14"/>
      <c r="F700" s="7" t="str">
        <f aca="false">IF(C700="","",IFERROR(INDEX(Listas!$C$2:$C$14,MATCH(C700,Categorias,0)),""))</f>
        <v/>
      </c>
      <c r="G700" s="5"/>
    </row>
    <row r="701" customFormat="false" ht="15" hidden="false" customHeight="false" outlineLevel="0" collapsed="false">
      <c r="A701" s="12"/>
      <c r="B701" s="5"/>
      <c r="C701" s="5"/>
      <c r="D701" s="7" t="str">
        <f aca="false">IF(C701="","",IFERROR(INDEX(Listas!$B$2:$B$14,MATCH(C701,Categorias,0)),""))</f>
        <v/>
      </c>
      <c r="E701" s="14"/>
      <c r="F701" s="7" t="str">
        <f aca="false">IF(C701="","",IFERROR(INDEX(Listas!$C$2:$C$14,MATCH(C701,Categorias,0)),""))</f>
        <v/>
      </c>
      <c r="G701" s="5"/>
    </row>
    <row r="702" customFormat="false" ht="15" hidden="false" customHeight="false" outlineLevel="0" collapsed="false">
      <c r="A702" s="12"/>
      <c r="B702" s="5"/>
      <c r="C702" s="5"/>
      <c r="D702" s="7" t="str">
        <f aca="false">IF(C702="","",IFERROR(INDEX(Listas!$B$2:$B$14,MATCH(C702,Categorias,0)),""))</f>
        <v/>
      </c>
      <c r="E702" s="14"/>
      <c r="F702" s="7" t="str">
        <f aca="false">IF(C702="","",IFERROR(INDEX(Listas!$C$2:$C$14,MATCH(C702,Categorias,0)),""))</f>
        <v/>
      </c>
      <c r="G702" s="5"/>
    </row>
    <row r="703" customFormat="false" ht="15" hidden="false" customHeight="false" outlineLevel="0" collapsed="false">
      <c r="A703" s="12"/>
      <c r="B703" s="5"/>
      <c r="C703" s="5"/>
      <c r="D703" s="7" t="str">
        <f aca="false">IF(C703="","",IFERROR(INDEX(Listas!$B$2:$B$14,MATCH(C703,Categorias,0)),""))</f>
        <v/>
      </c>
      <c r="E703" s="14"/>
      <c r="F703" s="7" t="str">
        <f aca="false">IF(C703="","",IFERROR(INDEX(Listas!$C$2:$C$14,MATCH(C703,Categorias,0)),""))</f>
        <v/>
      </c>
      <c r="G703" s="5"/>
    </row>
    <row r="704" customFormat="false" ht="15" hidden="false" customHeight="false" outlineLevel="0" collapsed="false">
      <c r="A704" s="12"/>
      <c r="B704" s="5"/>
      <c r="C704" s="5"/>
      <c r="D704" s="7" t="str">
        <f aca="false">IF(C704="","",IFERROR(INDEX(Listas!$B$2:$B$14,MATCH(C704,Categorias,0)),""))</f>
        <v/>
      </c>
      <c r="E704" s="14"/>
      <c r="F704" s="7" t="str">
        <f aca="false">IF(C704="","",IFERROR(INDEX(Listas!$C$2:$C$14,MATCH(C704,Categorias,0)),""))</f>
        <v/>
      </c>
      <c r="G704" s="5"/>
    </row>
    <row r="705" customFormat="false" ht="15" hidden="false" customHeight="false" outlineLevel="0" collapsed="false">
      <c r="A705" s="12"/>
      <c r="B705" s="5"/>
      <c r="C705" s="5"/>
      <c r="D705" s="7" t="str">
        <f aca="false">IF(C705="","",IFERROR(INDEX(Listas!$B$2:$B$14,MATCH(C705,Categorias,0)),""))</f>
        <v/>
      </c>
      <c r="E705" s="14"/>
      <c r="F705" s="7" t="str">
        <f aca="false">IF(C705="","",IFERROR(INDEX(Listas!$C$2:$C$14,MATCH(C705,Categorias,0)),""))</f>
        <v/>
      </c>
      <c r="G705" s="5"/>
    </row>
    <row r="706" customFormat="false" ht="15" hidden="false" customHeight="false" outlineLevel="0" collapsed="false">
      <c r="A706" s="12"/>
      <c r="B706" s="5"/>
      <c r="C706" s="5"/>
      <c r="D706" s="7" t="str">
        <f aca="false">IF(C706="","",IFERROR(INDEX(Listas!$B$2:$B$14,MATCH(C706,Categorias,0)),""))</f>
        <v/>
      </c>
      <c r="E706" s="14"/>
      <c r="F706" s="7" t="str">
        <f aca="false">IF(C706="","",IFERROR(INDEX(Listas!$C$2:$C$14,MATCH(C706,Categorias,0)),""))</f>
        <v/>
      </c>
      <c r="G706" s="5"/>
    </row>
    <row r="707" customFormat="false" ht="15" hidden="false" customHeight="false" outlineLevel="0" collapsed="false">
      <c r="A707" s="12"/>
      <c r="B707" s="5"/>
      <c r="C707" s="5"/>
      <c r="D707" s="7" t="str">
        <f aca="false">IF(C707="","",IFERROR(INDEX(Listas!$B$2:$B$14,MATCH(C707,Categorias,0)),""))</f>
        <v/>
      </c>
      <c r="E707" s="14"/>
      <c r="F707" s="7" t="str">
        <f aca="false">IF(C707="","",IFERROR(INDEX(Listas!$C$2:$C$14,MATCH(C707,Categorias,0)),""))</f>
        <v/>
      </c>
      <c r="G707" s="5"/>
    </row>
    <row r="708" customFormat="false" ht="15" hidden="false" customHeight="false" outlineLevel="0" collapsed="false">
      <c r="A708" s="12"/>
      <c r="B708" s="5"/>
      <c r="C708" s="5"/>
      <c r="D708" s="7" t="str">
        <f aca="false">IF(C708="","",IFERROR(INDEX(Listas!$B$2:$B$14,MATCH(C708,Categorias,0)),""))</f>
        <v/>
      </c>
      <c r="E708" s="14"/>
      <c r="F708" s="7" t="str">
        <f aca="false">IF(C708="","",IFERROR(INDEX(Listas!$C$2:$C$14,MATCH(C708,Categorias,0)),""))</f>
        <v/>
      </c>
      <c r="G708" s="5"/>
    </row>
    <row r="709" customFormat="false" ht="15" hidden="false" customHeight="false" outlineLevel="0" collapsed="false">
      <c r="A709" s="12"/>
      <c r="B709" s="5"/>
      <c r="C709" s="5"/>
      <c r="D709" s="7" t="str">
        <f aca="false">IF(C709="","",IFERROR(INDEX(Listas!$B$2:$B$14,MATCH(C709,Categorias,0)),""))</f>
        <v/>
      </c>
      <c r="E709" s="14"/>
      <c r="F709" s="7" t="str">
        <f aca="false">IF(C709="","",IFERROR(INDEX(Listas!$C$2:$C$14,MATCH(C709,Categorias,0)),""))</f>
        <v/>
      </c>
      <c r="G709" s="5"/>
    </row>
    <row r="710" customFormat="false" ht="15" hidden="false" customHeight="false" outlineLevel="0" collapsed="false">
      <c r="A710" s="12"/>
      <c r="B710" s="5"/>
      <c r="C710" s="5"/>
      <c r="D710" s="7" t="str">
        <f aca="false">IF(C710="","",IFERROR(INDEX(Listas!$B$2:$B$14,MATCH(C710,Categorias,0)),""))</f>
        <v/>
      </c>
      <c r="E710" s="14"/>
      <c r="F710" s="7" t="str">
        <f aca="false">IF(C710="","",IFERROR(INDEX(Listas!$C$2:$C$14,MATCH(C710,Categorias,0)),""))</f>
        <v/>
      </c>
      <c r="G710" s="5"/>
    </row>
    <row r="711" customFormat="false" ht="15" hidden="false" customHeight="false" outlineLevel="0" collapsed="false">
      <c r="A711" s="12"/>
      <c r="B711" s="5"/>
      <c r="C711" s="5"/>
      <c r="D711" s="7" t="str">
        <f aca="false">IF(C711="","",IFERROR(INDEX(Listas!$B$2:$B$14,MATCH(C711,Categorias,0)),""))</f>
        <v/>
      </c>
      <c r="E711" s="14"/>
      <c r="F711" s="7" t="str">
        <f aca="false">IF(C711="","",IFERROR(INDEX(Listas!$C$2:$C$14,MATCH(C711,Categorias,0)),""))</f>
        <v/>
      </c>
      <c r="G711" s="5"/>
    </row>
    <row r="712" customFormat="false" ht="15" hidden="false" customHeight="false" outlineLevel="0" collapsed="false">
      <c r="A712" s="12"/>
      <c r="B712" s="5"/>
      <c r="C712" s="5"/>
      <c r="D712" s="7" t="str">
        <f aca="false">IF(C712="","",IFERROR(INDEX(Listas!$B$2:$B$14,MATCH(C712,Categorias,0)),""))</f>
        <v/>
      </c>
      <c r="E712" s="14"/>
      <c r="F712" s="7" t="str">
        <f aca="false">IF(C712="","",IFERROR(INDEX(Listas!$C$2:$C$14,MATCH(C712,Categorias,0)),""))</f>
        <v/>
      </c>
      <c r="G712" s="5"/>
    </row>
    <row r="713" customFormat="false" ht="15" hidden="false" customHeight="false" outlineLevel="0" collapsed="false">
      <c r="A713" s="12"/>
      <c r="B713" s="5"/>
      <c r="C713" s="5"/>
      <c r="D713" s="7" t="str">
        <f aca="false">IF(C713="","",IFERROR(INDEX(Listas!$B$2:$B$14,MATCH(C713,Categorias,0)),""))</f>
        <v/>
      </c>
      <c r="E713" s="14"/>
      <c r="F713" s="7" t="str">
        <f aca="false">IF(C713="","",IFERROR(INDEX(Listas!$C$2:$C$14,MATCH(C713,Categorias,0)),""))</f>
        <v/>
      </c>
      <c r="G713" s="5"/>
    </row>
    <row r="714" customFormat="false" ht="15" hidden="false" customHeight="false" outlineLevel="0" collapsed="false">
      <c r="A714" s="12"/>
      <c r="B714" s="5"/>
      <c r="C714" s="5"/>
      <c r="D714" s="7" t="str">
        <f aca="false">IF(C714="","",IFERROR(INDEX(Listas!$B$2:$B$14,MATCH(C714,Categorias,0)),""))</f>
        <v/>
      </c>
      <c r="E714" s="14"/>
      <c r="F714" s="7" t="str">
        <f aca="false">IF(C714="","",IFERROR(INDEX(Listas!$C$2:$C$14,MATCH(C714,Categorias,0)),""))</f>
        <v/>
      </c>
      <c r="G714" s="5"/>
    </row>
    <row r="715" customFormat="false" ht="15" hidden="false" customHeight="false" outlineLevel="0" collapsed="false">
      <c r="A715" s="12"/>
      <c r="B715" s="5"/>
      <c r="C715" s="5"/>
      <c r="D715" s="7" t="str">
        <f aca="false">IF(C715="","",IFERROR(INDEX(Listas!$B$2:$B$14,MATCH(C715,Categorias,0)),""))</f>
        <v/>
      </c>
      <c r="E715" s="14"/>
      <c r="F715" s="7" t="str">
        <f aca="false">IF(C715="","",IFERROR(INDEX(Listas!$C$2:$C$14,MATCH(C715,Categorias,0)),""))</f>
        <v/>
      </c>
      <c r="G715" s="5"/>
    </row>
    <row r="716" customFormat="false" ht="15" hidden="false" customHeight="false" outlineLevel="0" collapsed="false">
      <c r="A716" s="12"/>
      <c r="B716" s="5"/>
      <c r="C716" s="5"/>
      <c r="D716" s="7" t="str">
        <f aca="false">IF(C716="","",IFERROR(INDEX(Listas!$B$2:$B$14,MATCH(C716,Categorias,0)),""))</f>
        <v/>
      </c>
      <c r="E716" s="14"/>
      <c r="F716" s="7" t="str">
        <f aca="false">IF(C716="","",IFERROR(INDEX(Listas!$C$2:$C$14,MATCH(C716,Categorias,0)),""))</f>
        <v/>
      </c>
      <c r="G716" s="5"/>
    </row>
    <row r="717" customFormat="false" ht="15" hidden="false" customHeight="false" outlineLevel="0" collapsed="false">
      <c r="A717" s="12"/>
      <c r="B717" s="5"/>
      <c r="C717" s="5"/>
      <c r="D717" s="7" t="str">
        <f aca="false">IF(C717="","",IFERROR(INDEX(Listas!$B$2:$B$14,MATCH(C717,Categorias,0)),""))</f>
        <v/>
      </c>
      <c r="E717" s="14"/>
      <c r="F717" s="7" t="str">
        <f aca="false">IF(C717="","",IFERROR(INDEX(Listas!$C$2:$C$14,MATCH(C717,Categorias,0)),""))</f>
        <v/>
      </c>
      <c r="G717" s="5"/>
    </row>
    <row r="718" customFormat="false" ht="15" hidden="false" customHeight="false" outlineLevel="0" collapsed="false">
      <c r="A718" s="12"/>
      <c r="B718" s="5"/>
      <c r="C718" s="5"/>
      <c r="D718" s="7" t="str">
        <f aca="false">IF(C718="","",IFERROR(INDEX(Listas!$B$2:$B$14,MATCH(C718,Categorias,0)),""))</f>
        <v/>
      </c>
      <c r="E718" s="14"/>
      <c r="F718" s="7" t="str">
        <f aca="false">IF(C718="","",IFERROR(INDEX(Listas!$C$2:$C$14,MATCH(C718,Categorias,0)),""))</f>
        <v/>
      </c>
      <c r="G718" s="5"/>
    </row>
    <row r="719" customFormat="false" ht="15" hidden="false" customHeight="false" outlineLevel="0" collapsed="false">
      <c r="A719" s="12"/>
      <c r="B719" s="5"/>
      <c r="C719" s="5"/>
      <c r="D719" s="7" t="str">
        <f aca="false">IF(C719="","",IFERROR(INDEX(Listas!$B$2:$B$14,MATCH(C719,Categorias,0)),""))</f>
        <v/>
      </c>
      <c r="E719" s="14"/>
      <c r="F719" s="7" t="str">
        <f aca="false">IF(C719="","",IFERROR(INDEX(Listas!$C$2:$C$14,MATCH(C719,Categorias,0)),""))</f>
        <v/>
      </c>
      <c r="G719" s="5"/>
    </row>
    <row r="720" customFormat="false" ht="15" hidden="false" customHeight="false" outlineLevel="0" collapsed="false">
      <c r="A720" s="12"/>
      <c r="B720" s="5"/>
      <c r="C720" s="5"/>
      <c r="D720" s="7" t="str">
        <f aca="false">IF(C720="","",IFERROR(INDEX(Listas!$B$2:$B$14,MATCH(C720,Categorias,0)),""))</f>
        <v/>
      </c>
      <c r="E720" s="14"/>
      <c r="F720" s="7" t="str">
        <f aca="false">IF(C720="","",IFERROR(INDEX(Listas!$C$2:$C$14,MATCH(C720,Categorias,0)),""))</f>
        <v/>
      </c>
      <c r="G720" s="5"/>
    </row>
    <row r="721" customFormat="false" ht="15" hidden="false" customHeight="false" outlineLevel="0" collapsed="false">
      <c r="A721" s="12"/>
      <c r="B721" s="5"/>
      <c r="C721" s="5"/>
      <c r="D721" s="7" t="str">
        <f aca="false">IF(C721="","",IFERROR(INDEX(Listas!$B$2:$B$14,MATCH(C721,Categorias,0)),""))</f>
        <v/>
      </c>
      <c r="E721" s="14"/>
      <c r="F721" s="7" t="str">
        <f aca="false">IF(C721="","",IFERROR(INDEX(Listas!$C$2:$C$14,MATCH(C721,Categorias,0)),""))</f>
        <v/>
      </c>
      <c r="G721" s="5"/>
    </row>
    <row r="722" customFormat="false" ht="15" hidden="false" customHeight="false" outlineLevel="0" collapsed="false">
      <c r="A722" s="12"/>
      <c r="B722" s="5"/>
      <c r="C722" s="5"/>
      <c r="D722" s="7" t="str">
        <f aca="false">IF(C722="","",IFERROR(INDEX(Listas!$B$2:$B$14,MATCH(C722,Categorias,0)),""))</f>
        <v/>
      </c>
      <c r="E722" s="14"/>
      <c r="F722" s="7" t="str">
        <f aca="false">IF(C722="","",IFERROR(INDEX(Listas!$C$2:$C$14,MATCH(C722,Categorias,0)),""))</f>
        <v/>
      </c>
      <c r="G722" s="5"/>
    </row>
    <row r="723" customFormat="false" ht="15" hidden="false" customHeight="false" outlineLevel="0" collapsed="false">
      <c r="A723" s="12"/>
      <c r="B723" s="5"/>
      <c r="C723" s="5"/>
      <c r="D723" s="7" t="str">
        <f aca="false">IF(C723="","",IFERROR(INDEX(Listas!$B$2:$B$14,MATCH(C723,Categorias,0)),""))</f>
        <v/>
      </c>
      <c r="E723" s="14"/>
      <c r="F723" s="7" t="str">
        <f aca="false">IF(C723="","",IFERROR(INDEX(Listas!$C$2:$C$14,MATCH(C723,Categorias,0)),""))</f>
        <v/>
      </c>
      <c r="G723" s="5"/>
    </row>
    <row r="724" customFormat="false" ht="15" hidden="false" customHeight="false" outlineLevel="0" collapsed="false">
      <c r="A724" s="12"/>
      <c r="B724" s="5"/>
      <c r="C724" s="5"/>
      <c r="D724" s="7" t="str">
        <f aca="false">IF(C724="","",IFERROR(INDEX(Listas!$B$2:$B$14,MATCH(C724,Categorias,0)),""))</f>
        <v/>
      </c>
      <c r="E724" s="14"/>
      <c r="F724" s="7" t="str">
        <f aca="false">IF(C724="","",IFERROR(INDEX(Listas!$C$2:$C$14,MATCH(C724,Categorias,0)),""))</f>
        <v/>
      </c>
      <c r="G724" s="5"/>
    </row>
    <row r="725" customFormat="false" ht="15" hidden="false" customHeight="false" outlineLevel="0" collapsed="false">
      <c r="A725" s="12"/>
      <c r="B725" s="5"/>
      <c r="C725" s="5"/>
      <c r="D725" s="7" t="str">
        <f aca="false">IF(C725="","",IFERROR(INDEX(Listas!$B$2:$B$14,MATCH(C725,Categorias,0)),""))</f>
        <v/>
      </c>
      <c r="E725" s="14"/>
      <c r="F725" s="7" t="str">
        <f aca="false">IF(C725="","",IFERROR(INDEX(Listas!$C$2:$C$14,MATCH(C725,Categorias,0)),""))</f>
        <v/>
      </c>
      <c r="G725" s="5"/>
    </row>
    <row r="726" customFormat="false" ht="15" hidden="false" customHeight="false" outlineLevel="0" collapsed="false">
      <c r="A726" s="12"/>
      <c r="B726" s="5"/>
      <c r="C726" s="5"/>
      <c r="D726" s="7" t="str">
        <f aca="false">IF(C726="","",IFERROR(INDEX(Listas!$B$2:$B$14,MATCH(C726,Categorias,0)),""))</f>
        <v/>
      </c>
      <c r="E726" s="14"/>
      <c r="F726" s="7" t="str">
        <f aca="false">IF(C726="","",IFERROR(INDEX(Listas!$C$2:$C$14,MATCH(C726,Categorias,0)),""))</f>
        <v/>
      </c>
      <c r="G726" s="5"/>
    </row>
    <row r="727" customFormat="false" ht="15" hidden="false" customHeight="false" outlineLevel="0" collapsed="false">
      <c r="A727" s="12"/>
      <c r="B727" s="5"/>
      <c r="C727" s="5"/>
      <c r="D727" s="7" t="str">
        <f aca="false">IF(C727="","",IFERROR(INDEX(Listas!$B$2:$B$14,MATCH(C727,Categorias,0)),""))</f>
        <v/>
      </c>
      <c r="E727" s="14"/>
      <c r="F727" s="7" t="str">
        <f aca="false">IF(C727="","",IFERROR(INDEX(Listas!$C$2:$C$14,MATCH(C727,Categorias,0)),""))</f>
        <v/>
      </c>
      <c r="G727" s="5"/>
    </row>
    <row r="728" customFormat="false" ht="15" hidden="false" customHeight="false" outlineLevel="0" collapsed="false">
      <c r="A728" s="12"/>
      <c r="B728" s="5"/>
      <c r="C728" s="5"/>
      <c r="D728" s="7" t="str">
        <f aca="false">IF(C728="","",IFERROR(INDEX(Listas!$B$2:$B$14,MATCH(C728,Categorias,0)),""))</f>
        <v/>
      </c>
      <c r="E728" s="14"/>
      <c r="F728" s="7" t="str">
        <f aca="false">IF(C728="","",IFERROR(INDEX(Listas!$C$2:$C$14,MATCH(C728,Categorias,0)),""))</f>
        <v/>
      </c>
      <c r="G728" s="5"/>
    </row>
    <row r="729" customFormat="false" ht="15" hidden="false" customHeight="false" outlineLevel="0" collapsed="false">
      <c r="A729" s="12"/>
      <c r="B729" s="5"/>
      <c r="C729" s="5"/>
      <c r="D729" s="7" t="str">
        <f aca="false">IF(C729="","",IFERROR(INDEX(Listas!$B$2:$B$14,MATCH(C729,Categorias,0)),""))</f>
        <v/>
      </c>
      <c r="E729" s="14"/>
      <c r="F729" s="7" t="str">
        <f aca="false">IF(C729="","",IFERROR(INDEX(Listas!$C$2:$C$14,MATCH(C729,Categorias,0)),""))</f>
        <v/>
      </c>
      <c r="G729" s="5"/>
    </row>
    <row r="730" customFormat="false" ht="15" hidden="false" customHeight="false" outlineLevel="0" collapsed="false">
      <c r="A730" s="12"/>
      <c r="B730" s="5"/>
      <c r="C730" s="5"/>
      <c r="D730" s="7" t="str">
        <f aca="false">IF(C730="","",IFERROR(INDEX(Listas!$B$2:$B$14,MATCH(C730,Categorias,0)),""))</f>
        <v/>
      </c>
      <c r="E730" s="14"/>
      <c r="F730" s="7" t="str">
        <f aca="false">IF(C730="","",IFERROR(INDEX(Listas!$C$2:$C$14,MATCH(C730,Categorias,0)),""))</f>
        <v/>
      </c>
      <c r="G730" s="5"/>
    </row>
    <row r="731" customFormat="false" ht="15" hidden="false" customHeight="false" outlineLevel="0" collapsed="false">
      <c r="A731" s="12"/>
      <c r="B731" s="5"/>
      <c r="C731" s="5"/>
      <c r="D731" s="7" t="str">
        <f aca="false">IF(C731="","",IFERROR(INDEX(Listas!$B$2:$B$14,MATCH(C731,Categorias,0)),""))</f>
        <v/>
      </c>
      <c r="E731" s="14"/>
      <c r="F731" s="7" t="str">
        <f aca="false">IF(C731="","",IFERROR(INDEX(Listas!$C$2:$C$14,MATCH(C731,Categorias,0)),""))</f>
        <v/>
      </c>
      <c r="G731" s="5"/>
    </row>
    <row r="732" customFormat="false" ht="15" hidden="false" customHeight="false" outlineLevel="0" collapsed="false">
      <c r="A732" s="12"/>
      <c r="B732" s="5"/>
      <c r="C732" s="5"/>
      <c r="D732" s="7" t="str">
        <f aca="false">IF(C732="","",IFERROR(INDEX(Listas!$B$2:$B$14,MATCH(C732,Categorias,0)),""))</f>
        <v/>
      </c>
      <c r="E732" s="14"/>
      <c r="F732" s="7" t="str">
        <f aca="false">IF(C732="","",IFERROR(INDEX(Listas!$C$2:$C$14,MATCH(C732,Categorias,0)),""))</f>
        <v/>
      </c>
      <c r="G732" s="5"/>
    </row>
    <row r="733" customFormat="false" ht="15" hidden="false" customHeight="false" outlineLevel="0" collapsed="false">
      <c r="A733" s="12"/>
      <c r="B733" s="5"/>
      <c r="C733" s="5"/>
      <c r="D733" s="7" t="str">
        <f aca="false">IF(C733="","",IFERROR(INDEX(Listas!$B$2:$B$14,MATCH(C733,Categorias,0)),""))</f>
        <v/>
      </c>
      <c r="E733" s="14"/>
      <c r="F733" s="7" t="str">
        <f aca="false">IF(C733="","",IFERROR(INDEX(Listas!$C$2:$C$14,MATCH(C733,Categorias,0)),""))</f>
        <v/>
      </c>
      <c r="G733" s="5"/>
    </row>
    <row r="734" customFormat="false" ht="15" hidden="false" customHeight="false" outlineLevel="0" collapsed="false">
      <c r="A734" s="12"/>
      <c r="B734" s="5"/>
      <c r="C734" s="5"/>
      <c r="D734" s="7" t="str">
        <f aca="false">IF(C734="","",IFERROR(INDEX(Listas!$B$2:$B$14,MATCH(C734,Categorias,0)),""))</f>
        <v/>
      </c>
      <c r="E734" s="14"/>
      <c r="F734" s="7" t="str">
        <f aca="false">IF(C734="","",IFERROR(INDEX(Listas!$C$2:$C$14,MATCH(C734,Categorias,0)),""))</f>
        <v/>
      </c>
      <c r="G734" s="5"/>
    </row>
    <row r="735" customFormat="false" ht="15" hidden="false" customHeight="false" outlineLevel="0" collapsed="false">
      <c r="A735" s="12"/>
      <c r="B735" s="5"/>
      <c r="C735" s="5"/>
      <c r="D735" s="7" t="str">
        <f aca="false">IF(C735="","",IFERROR(INDEX(Listas!$B$2:$B$14,MATCH(C735,Categorias,0)),""))</f>
        <v/>
      </c>
      <c r="E735" s="14"/>
      <c r="F735" s="7" t="str">
        <f aca="false">IF(C735="","",IFERROR(INDEX(Listas!$C$2:$C$14,MATCH(C735,Categorias,0)),""))</f>
        <v/>
      </c>
      <c r="G735" s="5"/>
    </row>
    <row r="736" customFormat="false" ht="15" hidden="false" customHeight="false" outlineLevel="0" collapsed="false">
      <c r="A736" s="12"/>
      <c r="B736" s="5"/>
      <c r="C736" s="5"/>
      <c r="D736" s="7" t="str">
        <f aca="false">IF(C736="","",IFERROR(INDEX(Listas!$B$2:$B$14,MATCH(C736,Categorias,0)),""))</f>
        <v/>
      </c>
      <c r="E736" s="14"/>
      <c r="F736" s="7" t="str">
        <f aca="false">IF(C736="","",IFERROR(INDEX(Listas!$C$2:$C$14,MATCH(C736,Categorias,0)),""))</f>
        <v/>
      </c>
      <c r="G736" s="5"/>
    </row>
    <row r="737" customFormat="false" ht="15" hidden="false" customHeight="false" outlineLevel="0" collapsed="false">
      <c r="A737" s="12"/>
      <c r="B737" s="5"/>
      <c r="C737" s="5"/>
      <c r="D737" s="7" t="str">
        <f aca="false">IF(C737="","",IFERROR(INDEX(Listas!$B$2:$B$14,MATCH(C737,Categorias,0)),""))</f>
        <v/>
      </c>
      <c r="E737" s="14"/>
      <c r="F737" s="7" t="str">
        <f aca="false">IF(C737="","",IFERROR(INDEX(Listas!$C$2:$C$14,MATCH(C737,Categorias,0)),""))</f>
        <v/>
      </c>
      <c r="G737" s="5"/>
    </row>
    <row r="738" customFormat="false" ht="15" hidden="false" customHeight="false" outlineLevel="0" collapsed="false">
      <c r="A738" s="12"/>
      <c r="B738" s="5"/>
      <c r="C738" s="5"/>
      <c r="D738" s="7" t="str">
        <f aca="false">IF(C738="","",IFERROR(INDEX(Listas!$B$2:$B$14,MATCH(C738,Categorias,0)),""))</f>
        <v/>
      </c>
      <c r="E738" s="14"/>
      <c r="F738" s="7" t="str">
        <f aca="false">IF(C738="","",IFERROR(INDEX(Listas!$C$2:$C$14,MATCH(C738,Categorias,0)),""))</f>
        <v/>
      </c>
      <c r="G738" s="5"/>
    </row>
    <row r="739" customFormat="false" ht="15" hidden="false" customHeight="false" outlineLevel="0" collapsed="false">
      <c r="A739" s="12"/>
      <c r="B739" s="5"/>
      <c r="C739" s="5"/>
      <c r="D739" s="7" t="str">
        <f aca="false">IF(C739="","",IFERROR(INDEX(Listas!$B$2:$B$14,MATCH(C739,Categorias,0)),""))</f>
        <v/>
      </c>
      <c r="E739" s="14"/>
      <c r="F739" s="7" t="str">
        <f aca="false">IF(C739="","",IFERROR(INDEX(Listas!$C$2:$C$14,MATCH(C739,Categorias,0)),""))</f>
        <v/>
      </c>
      <c r="G739" s="5"/>
    </row>
    <row r="740" customFormat="false" ht="15" hidden="false" customHeight="false" outlineLevel="0" collapsed="false">
      <c r="A740" s="12"/>
      <c r="B740" s="5"/>
      <c r="C740" s="5"/>
      <c r="D740" s="7" t="str">
        <f aca="false">IF(C740="","",IFERROR(INDEX(Listas!$B$2:$B$14,MATCH(C740,Categorias,0)),""))</f>
        <v/>
      </c>
      <c r="E740" s="14"/>
      <c r="F740" s="7" t="str">
        <f aca="false">IF(C740="","",IFERROR(INDEX(Listas!$C$2:$C$14,MATCH(C740,Categorias,0)),""))</f>
        <v/>
      </c>
      <c r="G740" s="5"/>
    </row>
    <row r="741" customFormat="false" ht="15" hidden="false" customHeight="false" outlineLevel="0" collapsed="false">
      <c r="A741" s="12"/>
      <c r="B741" s="5"/>
      <c r="C741" s="5"/>
      <c r="D741" s="7" t="str">
        <f aca="false">IF(C741="","",IFERROR(INDEX(Listas!$B$2:$B$14,MATCH(C741,Categorias,0)),""))</f>
        <v/>
      </c>
      <c r="E741" s="14"/>
      <c r="F741" s="7" t="str">
        <f aca="false">IF(C741="","",IFERROR(INDEX(Listas!$C$2:$C$14,MATCH(C741,Categorias,0)),""))</f>
        <v/>
      </c>
      <c r="G741" s="5"/>
    </row>
    <row r="742" customFormat="false" ht="15" hidden="false" customHeight="false" outlineLevel="0" collapsed="false">
      <c r="A742" s="12"/>
      <c r="B742" s="5"/>
      <c r="C742" s="5"/>
      <c r="D742" s="7" t="str">
        <f aca="false">IF(C742="","",IFERROR(INDEX(Listas!$B$2:$B$14,MATCH(C742,Categorias,0)),""))</f>
        <v/>
      </c>
      <c r="E742" s="14"/>
      <c r="F742" s="7" t="str">
        <f aca="false">IF(C742="","",IFERROR(INDEX(Listas!$C$2:$C$14,MATCH(C742,Categorias,0)),""))</f>
        <v/>
      </c>
      <c r="G742" s="5"/>
    </row>
    <row r="743" customFormat="false" ht="15" hidden="false" customHeight="false" outlineLevel="0" collapsed="false">
      <c r="A743" s="12"/>
      <c r="B743" s="5"/>
      <c r="C743" s="5"/>
      <c r="D743" s="7" t="str">
        <f aca="false">IF(C743="","",IFERROR(INDEX(Listas!$B$2:$B$14,MATCH(C743,Categorias,0)),""))</f>
        <v/>
      </c>
      <c r="E743" s="14"/>
      <c r="F743" s="7" t="str">
        <f aca="false">IF(C743="","",IFERROR(INDEX(Listas!$C$2:$C$14,MATCH(C743,Categorias,0)),""))</f>
        <v/>
      </c>
      <c r="G743" s="5"/>
    </row>
    <row r="744" customFormat="false" ht="15" hidden="false" customHeight="false" outlineLevel="0" collapsed="false">
      <c r="A744" s="12"/>
      <c r="B744" s="5"/>
      <c r="C744" s="5"/>
      <c r="D744" s="7" t="str">
        <f aca="false">IF(C744="","",IFERROR(INDEX(Listas!$B$2:$B$14,MATCH(C744,Categorias,0)),""))</f>
        <v/>
      </c>
      <c r="E744" s="14"/>
      <c r="F744" s="7" t="str">
        <f aca="false">IF(C744="","",IFERROR(INDEX(Listas!$C$2:$C$14,MATCH(C744,Categorias,0)),""))</f>
        <v/>
      </c>
      <c r="G744" s="5"/>
    </row>
    <row r="745" customFormat="false" ht="15" hidden="false" customHeight="false" outlineLevel="0" collapsed="false">
      <c r="A745" s="12"/>
      <c r="B745" s="5"/>
      <c r="C745" s="5"/>
      <c r="D745" s="7" t="str">
        <f aca="false">IF(C745="","",IFERROR(INDEX(Listas!$B$2:$B$14,MATCH(C745,Categorias,0)),""))</f>
        <v/>
      </c>
      <c r="E745" s="14"/>
      <c r="F745" s="7" t="str">
        <f aca="false">IF(C745="","",IFERROR(INDEX(Listas!$C$2:$C$14,MATCH(C745,Categorias,0)),""))</f>
        <v/>
      </c>
      <c r="G745" s="5"/>
    </row>
    <row r="746" customFormat="false" ht="15" hidden="false" customHeight="false" outlineLevel="0" collapsed="false">
      <c r="A746" s="12"/>
      <c r="B746" s="5"/>
      <c r="C746" s="5"/>
      <c r="D746" s="7" t="str">
        <f aca="false">IF(C746="","",IFERROR(INDEX(Listas!$B$2:$B$14,MATCH(C746,Categorias,0)),""))</f>
        <v/>
      </c>
      <c r="E746" s="14"/>
      <c r="F746" s="7" t="str">
        <f aca="false">IF(C746="","",IFERROR(INDEX(Listas!$C$2:$C$14,MATCH(C746,Categorias,0)),""))</f>
        <v/>
      </c>
      <c r="G746" s="5"/>
    </row>
    <row r="747" customFormat="false" ht="15" hidden="false" customHeight="false" outlineLevel="0" collapsed="false">
      <c r="A747" s="12"/>
      <c r="B747" s="5"/>
      <c r="C747" s="5"/>
      <c r="D747" s="7" t="str">
        <f aca="false">IF(C747="","",IFERROR(INDEX(Listas!$B$2:$B$14,MATCH(C747,Categorias,0)),""))</f>
        <v/>
      </c>
      <c r="E747" s="14"/>
      <c r="F747" s="7" t="str">
        <f aca="false">IF(C747="","",IFERROR(INDEX(Listas!$C$2:$C$14,MATCH(C747,Categorias,0)),""))</f>
        <v/>
      </c>
      <c r="G747" s="5"/>
    </row>
    <row r="748" customFormat="false" ht="15" hidden="false" customHeight="false" outlineLevel="0" collapsed="false">
      <c r="A748" s="12"/>
      <c r="B748" s="5"/>
      <c r="C748" s="5"/>
      <c r="D748" s="7" t="str">
        <f aca="false">IF(C748="","",IFERROR(INDEX(Listas!$B$2:$B$14,MATCH(C748,Categorias,0)),""))</f>
        <v/>
      </c>
      <c r="E748" s="14"/>
      <c r="F748" s="7" t="str">
        <f aca="false">IF(C748="","",IFERROR(INDEX(Listas!$C$2:$C$14,MATCH(C748,Categorias,0)),""))</f>
        <v/>
      </c>
      <c r="G748" s="5"/>
    </row>
    <row r="749" customFormat="false" ht="15" hidden="false" customHeight="false" outlineLevel="0" collapsed="false">
      <c r="A749" s="12"/>
      <c r="B749" s="5"/>
      <c r="C749" s="5"/>
      <c r="D749" s="7" t="str">
        <f aca="false">IF(C749="","",IFERROR(INDEX(Listas!$B$2:$B$14,MATCH(C749,Categorias,0)),""))</f>
        <v/>
      </c>
      <c r="E749" s="14"/>
      <c r="F749" s="7" t="str">
        <f aca="false">IF(C749="","",IFERROR(INDEX(Listas!$C$2:$C$14,MATCH(C749,Categorias,0)),""))</f>
        <v/>
      </c>
      <c r="G749" s="5"/>
    </row>
    <row r="750" customFormat="false" ht="15" hidden="false" customHeight="false" outlineLevel="0" collapsed="false">
      <c r="A750" s="12"/>
      <c r="B750" s="5"/>
      <c r="C750" s="5"/>
      <c r="D750" s="7" t="str">
        <f aca="false">IF(C750="","",IFERROR(INDEX(Listas!$B$2:$B$14,MATCH(C750,Categorias,0)),""))</f>
        <v/>
      </c>
      <c r="E750" s="14"/>
      <c r="F750" s="7" t="str">
        <f aca="false">IF(C750="","",IFERROR(INDEX(Listas!$C$2:$C$14,MATCH(C750,Categorias,0)),""))</f>
        <v/>
      </c>
      <c r="G750" s="5"/>
    </row>
    <row r="751" customFormat="false" ht="15" hidden="false" customHeight="false" outlineLevel="0" collapsed="false">
      <c r="A751" s="12"/>
      <c r="B751" s="5"/>
      <c r="C751" s="5"/>
      <c r="D751" s="7" t="str">
        <f aca="false">IF(C751="","",IFERROR(INDEX(Listas!$B$2:$B$14,MATCH(C751,Categorias,0)),""))</f>
        <v/>
      </c>
      <c r="E751" s="14"/>
      <c r="F751" s="7" t="str">
        <f aca="false">IF(C751="","",IFERROR(INDEX(Listas!$C$2:$C$14,MATCH(C751,Categorias,0)),""))</f>
        <v/>
      </c>
      <c r="G751" s="5"/>
    </row>
    <row r="752" customFormat="false" ht="15" hidden="false" customHeight="false" outlineLevel="0" collapsed="false">
      <c r="A752" s="12"/>
      <c r="B752" s="5"/>
      <c r="C752" s="5"/>
      <c r="D752" s="7" t="str">
        <f aca="false">IF(C752="","",IFERROR(INDEX(Listas!$B$2:$B$14,MATCH(C752,Categorias,0)),""))</f>
        <v/>
      </c>
      <c r="E752" s="14"/>
      <c r="F752" s="7" t="str">
        <f aca="false">IF(C752="","",IFERROR(INDEX(Listas!$C$2:$C$14,MATCH(C752,Categorias,0)),""))</f>
        <v/>
      </c>
      <c r="G752" s="5"/>
    </row>
    <row r="753" customFormat="false" ht="15" hidden="false" customHeight="false" outlineLevel="0" collapsed="false">
      <c r="A753" s="12"/>
      <c r="B753" s="5"/>
      <c r="C753" s="5"/>
      <c r="D753" s="7" t="str">
        <f aca="false">IF(C753="","",IFERROR(INDEX(Listas!$B$2:$B$14,MATCH(C753,Categorias,0)),""))</f>
        <v/>
      </c>
      <c r="E753" s="14"/>
      <c r="F753" s="7" t="str">
        <f aca="false">IF(C753="","",IFERROR(INDEX(Listas!$C$2:$C$14,MATCH(C753,Categorias,0)),""))</f>
        <v/>
      </c>
      <c r="G753" s="5"/>
    </row>
    <row r="754" customFormat="false" ht="15" hidden="false" customHeight="false" outlineLevel="0" collapsed="false">
      <c r="A754" s="12"/>
      <c r="B754" s="5"/>
      <c r="C754" s="5"/>
      <c r="D754" s="7" t="str">
        <f aca="false">IF(C754="","",IFERROR(INDEX(Listas!$B$2:$B$14,MATCH(C754,Categorias,0)),""))</f>
        <v/>
      </c>
      <c r="E754" s="14"/>
      <c r="F754" s="7" t="str">
        <f aca="false">IF(C754="","",IFERROR(INDEX(Listas!$C$2:$C$14,MATCH(C754,Categorias,0)),""))</f>
        <v/>
      </c>
      <c r="G754" s="5"/>
    </row>
    <row r="755" customFormat="false" ht="15" hidden="false" customHeight="false" outlineLevel="0" collapsed="false">
      <c r="A755" s="12"/>
      <c r="B755" s="5"/>
      <c r="C755" s="5"/>
      <c r="D755" s="7" t="str">
        <f aca="false">IF(C755="","",IFERROR(INDEX(Listas!$B$2:$B$14,MATCH(C755,Categorias,0)),""))</f>
        <v/>
      </c>
      <c r="E755" s="14"/>
      <c r="F755" s="7" t="str">
        <f aca="false">IF(C755="","",IFERROR(INDEX(Listas!$C$2:$C$14,MATCH(C755,Categorias,0)),""))</f>
        <v/>
      </c>
      <c r="G755" s="5"/>
    </row>
    <row r="756" customFormat="false" ht="15" hidden="false" customHeight="false" outlineLevel="0" collapsed="false">
      <c r="A756" s="12"/>
      <c r="B756" s="5"/>
      <c r="C756" s="5"/>
      <c r="D756" s="7" t="str">
        <f aca="false">IF(C756="","",IFERROR(INDEX(Listas!$B$2:$B$14,MATCH(C756,Categorias,0)),""))</f>
        <v/>
      </c>
      <c r="E756" s="14"/>
      <c r="F756" s="7" t="str">
        <f aca="false">IF(C756="","",IFERROR(INDEX(Listas!$C$2:$C$14,MATCH(C756,Categorias,0)),""))</f>
        <v/>
      </c>
      <c r="G756" s="5"/>
    </row>
    <row r="757" customFormat="false" ht="15" hidden="false" customHeight="false" outlineLevel="0" collapsed="false">
      <c r="A757" s="12"/>
      <c r="B757" s="5"/>
      <c r="C757" s="5"/>
      <c r="D757" s="7" t="str">
        <f aca="false">IF(C757="","",IFERROR(INDEX(Listas!$B$2:$B$14,MATCH(C757,Categorias,0)),""))</f>
        <v/>
      </c>
      <c r="E757" s="14"/>
      <c r="F757" s="7" t="str">
        <f aca="false">IF(C757="","",IFERROR(INDEX(Listas!$C$2:$C$14,MATCH(C757,Categorias,0)),""))</f>
        <v/>
      </c>
      <c r="G757" s="5"/>
    </row>
    <row r="758" customFormat="false" ht="15" hidden="false" customHeight="false" outlineLevel="0" collapsed="false">
      <c r="A758" s="12"/>
      <c r="B758" s="5"/>
      <c r="C758" s="5"/>
      <c r="D758" s="7" t="str">
        <f aca="false">IF(C758="","",IFERROR(INDEX(Listas!$B$2:$B$14,MATCH(C758,Categorias,0)),""))</f>
        <v/>
      </c>
      <c r="E758" s="14"/>
      <c r="F758" s="7" t="str">
        <f aca="false">IF(C758="","",IFERROR(INDEX(Listas!$C$2:$C$14,MATCH(C758,Categorias,0)),""))</f>
        <v/>
      </c>
      <c r="G758" s="5"/>
    </row>
    <row r="759" customFormat="false" ht="15" hidden="false" customHeight="false" outlineLevel="0" collapsed="false">
      <c r="A759" s="12"/>
      <c r="B759" s="5"/>
      <c r="C759" s="5"/>
      <c r="D759" s="7" t="str">
        <f aca="false">IF(C759="","",IFERROR(INDEX(Listas!$B$2:$B$14,MATCH(C759,Categorias,0)),""))</f>
        <v/>
      </c>
      <c r="E759" s="14"/>
      <c r="F759" s="7" t="str">
        <f aca="false">IF(C759="","",IFERROR(INDEX(Listas!$C$2:$C$14,MATCH(C759,Categorias,0)),""))</f>
        <v/>
      </c>
      <c r="G759" s="5"/>
    </row>
    <row r="760" customFormat="false" ht="15" hidden="false" customHeight="false" outlineLevel="0" collapsed="false">
      <c r="A760" s="12"/>
      <c r="B760" s="5"/>
      <c r="C760" s="5"/>
      <c r="D760" s="7" t="str">
        <f aca="false">IF(C760="","",IFERROR(INDEX(Listas!$B$2:$B$14,MATCH(C760,Categorias,0)),""))</f>
        <v/>
      </c>
      <c r="E760" s="14"/>
      <c r="F760" s="7" t="str">
        <f aca="false">IF(C760="","",IFERROR(INDEX(Listas!$C$2:$C$14,MATCH(C760,Categorias,0)),""))</f>
        <v/>
      </c>
      <c r="G760" s="5"/>
    </row>
    <row r="761" customFormat="false" ht="15" hidden="false" customHeight="false" outlineLevel="0" collapsed="false">
      <c r="A761" s="12"/>
      <c r="B761" s="5"/>
      <c r="C761" s="5"/>
      <c r="D761" s="7" t="str">
        <f aca="false">IF(C761="","",IFERROR(INDEX(Listas!$B$2:$B$14,MATCH(C761,Categorias,0)),""))</f>
        <v/>
      </c>
      <c r="E761" s="14"/>
      <c r="F761" s="7" t="str">
        <f aca="false">IF(C761="","",IFERROR(INDEX(Listas!$C$2:$C$14,MATCH(C761,Categorias,0)),""))</f>
        <v/>
      </c>
      <c r="G761" s="5"/>
    </row>
    <row r="762" customFormat="false" ht="15" hidden="false" customHeight="false" outlineLevel="0" collapsed="false">
      <c r="A762" s="12"/>
      <c r="B762" s="5"/>
      <c r="C762" s="5"/>
      <c r="D762" s="7" t="str">
        <f aca="false">IF(C762="","",IFERROR(INDEX(Listas!$B$2:$B$14,MATCH(C762,Categorias,0)),""))</f>
        <v/>
      </c>
      <c r="E762" s="14"/>
      <c r="F762" s="7" t="str">
        <f aca="false">IF(C762="","",IFERROR(INDEX(Listas!$C$2:$C$14,MATCH(C762,Categorias,0)),""))</f>
        <v/>
      </c>
      <c r="G762" s="5"/>
    </row>
    <row r="763" customFormat="false" ht="15" hidden="false" customHeight="false" outlineLevel="0" collapsed="false">
      <c r="A763" s="12"/>
      <c r="B763" s="5"/>
      <c r="C763" s="5"/>
      <c r="D763" s="7" t="str">
        <f aca="false">IF(C763="","",IFERROR(INDEX(Listas!$B$2:$B$14,MATCH(C763,Categorias,0)),""))</f>
        <v/>
      </c>
      <c r="E763" s="14"/>
      <c r="F763" s="7" t="str">
        <f aca="false">IF(C763="","",IFERROR(INDEX(Listas!$C$2:$C$14,MATCH(C763,Categorias,0)),""))</f>
        <v/>
      </c>
      <c r="G763" s="5"/>
    </row>
    <row r="764" customFormat="false" ht="15" hidden="false" customHeight="false" outlineLevel="0" collapsed="false">
      <c r="A764" s="12"/>
      <c r="B764" s="5"/>
      <c r="C764" s="5"/>
      <c r="D764" s="7" t="str">
        <f aca="false">IF(C764="","",IFERROR(INDEX(Listas!$B$2:$B$14,MATCH(C764,Categorias,0)),""))</f>
        <v/>
      </c>
      <c r="E764" s="14"/>
      <c r="F764" s="7" t="str">
        <f aca="false">IF(C764="","",IFERROR(INDEX(Listas!$C$2:$C$14,MATCH(C764,Categorias,0)),""))</f>
        <v/>
      </c>
      <c r="G764" s="5"/>
    </row>
    <row r="765" customFormat="false" ht="15" hidden="false" customHeight="false" outlineLevel="0" collapsed="false">
      <c r="A765" s="12"/>
      <c r="B765" s="5"/>
      <c r="C765" s="5"/>
      <c r="D765" s="7" t="str">
        <f aca="false">IF(C765="","",IFERROR(INDEX(Listas!$B$2:$B$14,MATCH(C765,Categorias,0)),""))</f>
        <v/>
      </c>
      <c r="E765" s="14"/>
      <c r="F765" s="7" t="str">
        <f aca="false">IF(C765="","",IFERROR(INDEX(Listas!$C$2:$C$14,MATCH(C765,Categorias,0)),""))</f>
        <v/>
      </c>
      <c r="G765" s="5"/>
    </row>
    <row r="766" customFormat="false" ht="15" hidden="false" customHeight="false" outlineLevel="0" collapsed="false">
      <c r="A766" s="12"/>
      <c r="B766" s="5"/>
      <c r="C766" s="5"/>
      <c r="D766" s="7" t="str">
        <f aca="false">IF(C766="","",IFERROR(INDEX(Listas!$B$2:$B$14,MATCH(C766,Categorias,0)),""))</f>
        <v/>
      </c>
      <c r="E766" s="14"/>
      <c r="F766" s="7" t="str">
        <f aca="false">IF(C766="","",IFERROR(INDEX(Listas!$C$2:$C$14,MATCH(C766,Categorias,0)),""))</f>
        <v/>
      </c>
      <c r="G766" s="5"/>
    </row>
    <row r="767" customFormat="false" ht="15" hidden="false" customHeight="false" outlineLevel="0" collapsed="false">
      <c r="A767" s="12"/>
      <c r="B767" s="5"/>
      <c r="C767" s="5"/>
      <c r="D767" s="7" t="str">
        <f aca="false">IF(C767="","",IFERROR(INDEX(Listas!$B$2:$B$14,MATCH(C767,Categorias,0)),""))</f>
        <v/>
      </c>
      <c r="E767" s="14"/>
      <c r="F767" s="7" t="str">
        <f aca="false">IF(C767="","",IFERROR(INDEX(Listas!$C$2:$C$14,MATCH(C767,Categorias,0)),""))</f>
        <v/>
      </c>
      <c r="G767" s="5"/>
    </row>
    <row r="768" customFormat="false" ht="15" hidden="false" customHeight="false" outlineLevel="0" collapsed="false">
      <c r="A768" s="12"/>
      <c r="B768" s="5"/>
      <c r="C768" s="5"/>
      <c r="D768" s="7" t="str">
        <f aca="false">IF(C768="","",IFERROR(INDEX(Listas!$B$2:$B$14,MATCH(C768,Categorias,0)),""))</f>
        <v/>
      </c>
      <c r="E768" s="14"/>
      <c r="F768" s="7" t="str">
        <f aca="false">IF(C768="","",IFERROR(INDEX(Listas!$C$2:$C$14,MATCH(C768,Categorias,0)),""))</f>
        <v/>
      </c>
      <c r="G768" s="5"/>
    </row>
    <row r="769" customFormat="false" ht="15" hidden="false" customHeight="false" outlineLevel="0" collapsed="false">
      <c r="A769" s="12"/>
      <c r="B769" s="5"/>
      <c r="C769" s="5"/>
      <c r="D769" s="7" t="str">
        <f aca="false">IF(C769="","",IFERROR(INDEX(Listas!$B$2:$B$14,MATCH(C769,Categorias,0)),""))</f>
        <v/>
      </c>
      <c r="E769" s="14"/>
      <c r="F769" s="7" t="str">
        <f aca="false">IF(C769="","",IFERROR(INDEX(Listas!$C$2:$C$14,MATCH(C769,Categorias,0)),""))</f>
        <v/>
      </c>
      <c r="G769" s="5"/>
    </row>
    <row r="770" customFormat="false" ht="15" hidden="false" customHeight="false" outlineLevel="0" collapsed="false">
      <c r="A770" s="12"/>
      <c r="B770" s="5"/>
      <c r="C770" s="5"/>
      <c r="D770" s="7" t="str">
        <f aca="false">IF(C770="","",IFERROR(INDEX(Listas!$B$2:$B$14,MATCH(C770,Categorias,0)),""))</f>
        <v/>
      </c>
      <c r="E770" s="14"/>
      <c r="F770" s="7" t="str">
        <f aca="false">IF(C770="","",IFERROR(INDEX(Listas!$C$2:$C$14,MATCH(C770,Categorias,0)),""))</f>
        <v/>
      </c>
      <c r="G770" s="5"/>
    </row>
    <row r="771" customFormat="false" ht="15" hidden="false" customHeight="false" outlineLevel="0" collapsed="false">
      <c r="A771" s="12"/>
      <c r="B771" s="5"/>
      <c r="C771" s="5"/>
      <c r="D771" s="7" t="str">
        <f aca="false">IF(C771="","",IFERROR(INDEX(Listas!$B$2:$B$14,MATCH(C771,Categorias,0)),""))</f>
        <v/>
      </c>
      <c r="E771" s="14"/>
      <c r="F771" s="7" t="str">
        <f aca="false">IF(C771="","",IFERROR(INDEX(Listas!$C$2:$C$14,MATCH(C771,Categorias,0)),""))</f>
        <v/>
      </c>
      <c r="G771" s="5"/>
    </row>
    <row r="772" customFormat="false" ht="15" hidden="false" customHeight="false" outlineLevel="0" collapsed="false">
      <c r="A772" s="12"/>
      <c r="B772" s="5"/>
      <c r="C772" s="5"/>
      <c r="D772" s="7" t="str">
        <f aca="false">IF(C772="","",IFERROR(INDEX(Listas!$B$2:$B$14,MATCH(C772,Categorias,0)),""))</f>
        <v/>
      </c>
      <c r="E772" s="14"/>
      <c r="F772" s="7" t="str">
        <f aca="false">IF(C772="","",IFERROR(INDEX(Listas!$C$2:$C$14,MATCH(C772,Categorias,0)),""))</f>
        <v/>
      </c>
      <c r="G772" s="5"/>
    </row>
    <row r="773" customFormat="false" ht="15" hidden="false" customHeight="false" outlineLevel="0" collapsed="false">
      <c r="A773" s="12"/>
      <c r="B773" s="5"/>
      <c r="C773" s="5"/>
      <c r="D773" s="7" t="str">
        <f aca="false">IF(C773="","",IFERROR(INDEX(Listas!$B$2:$B$14,MATCH(C773,Categorias,0)),""))</f>
        <v/>
      </c>
      <c r="E773" s="14"/>
      <c r="F773" s="7" t="str">
        <f aca="false">IF(C773="","",IFERROR(INDEX(Listas!$C$2:$C$14,MATCH(C773,Categorias,0)),""))</f>
        <v/>
      </c>
      <c r="G773" s="5"/>
    </row>
    <row r="774" customFormat="false" ht="15" hidden="false" customHeight="false" outlineLevel="0" collapsed="false">
      <c r="A774" s="12"/>
      <c r="B774" s="5"/>
      <c r="C774" s="5"/>
      <c r="D774" s="7" t="str">
        <f aca="false">IF(C774="","",IFERROR(INDEX(Listas!$B$2:$B$14,MATCH(C774,Categorias,0)),""))</f>
        <v/>
      </c>
      <c r="E774" s="14"/>
      <c r="F774" s="7" t="str">
        <f aca="false">IF(C774="","",IFERROR(INDEX(Listas!$C$2:$C$14,MATCH(C774,Categorias,0)),""))</f>
        <v/>
      </c>
      <c r="G774" s="5"/>
    </row>
    <row r="775" customFormat="false" ht="15" hidden="false" customHeight="false" outlineLevel="0" collapsed="false">
      <c r="A775" s="12"/>
      <c r="B775" s="5"/>
      <c r="C775" s="5"/>
      <c r="D775" s="7" t="str">
        <f aca="false">IF(C775="","",IFERROR(INDEX(Listas!$B$2:$B$14,MATCH(C775,Categorias,0)),""))</f>
        <v/>
      </c>
      <c r="E775" s="14"/>
      <c r="F775" s="7" t="str">
        <f aca="false">IF(C775="","",IFERROR(INDEX(Listas!$C$2:$C$14,MATCH(C775,Categorias,0)),""))</f>
        <v/>
      </c>
      <c r="G775" s="5"/>
    </row>
    <row r="776" customFormat="false" ht="15" hidden="false" customHeight="false" outlineLevel="0" collapsed="false">
      <c r="A776" s="12"/>
      <c r="B776" s="5"/>
      <c r="C776" s="5"/>
      <c r="D776" s="7" t="str">
        <f aca="false">IF(C776="","",IFERROR(INDEX(Listas!$B$2:$B$14,MATCH(C776,Categorias,0)),""))</f>
        <v/>
      </c>
      <c r="E776" s="14"/>
      <c r="F776" s="7" t="str">
        <f aca="false">IF(C776="","",IFERROR(INDEX(Listas!$C$2:$C$14,MATCH(C776,Categorias,0)),""))</f>
        <v/>
      </c>
      <c r="G776" s="5"/>
    </row>
    <row r="777" customFormat="false" ht="15" hidden="false" customHeight="false" outlineLevel="0" collapsed="false">
      <c r="A777" s="12"/>
      <c r="B777" s="5"/>
      <c r="C777" s="5"/>
      <c r="D777" s="7" t="str">
        <f aca="false">IF(C777="","",IFERROR(INDEX(Listas!$B$2:$B$14,MATCH(C777,Categorias,0)),""))</f>
        <v/>
      </c>
      <c r="E777" s="14"/>
      <c r="F777" s="7" t="str">
        <f aca="false">IF(C777="","",IFERROR(INDEX(Listas!$C$2:$C$14,MATCH(C777,Categorias,0)),""))</f>
        <v/>
      </c>
      <c r="G777" s="5"/>
    </row>
    <row r="778" customFormat="false" ht="15" hidden="false" customHeight="false" outlineLevel="0" collapsed="false">
      <c r="A778" s="12"/>
      <c r="B778" s="5"/>
      <c r="C778" s="5"/>
      <c r="D778" s="7" t="str">
        <f aca="false">IF(C778="","",IFERROR(INDEX(Listas!$B$2:$B$14,MATCH(C778,Categorias,0)),""))</f>
        <v/>
      </c>
      <c r="E778" s="14"/>
      <c r="F778" s="7" t="str">
        <f aca="false">IF(C778="","",IFERROR(INDEX(Listas!$C$2:$C$14,MATCH(C778,Categorias,0)),""))</f>
        <v/>
      </c>
      <c r="G778" s="5"/>
    </row>
    <row r="779" customFormat="false" ht="15" hidden="false" customHeight="false" outlineLevel="0" collapsed="false">
      <c r="A779" s="12"/>
      <c r="B779" s="5"/>
      <c r="C779" s="5"/>
      <c r="D779" s="7" t="str">
        <f aca="false">IF(C779="","",IFERROR(INDEX(Listas!$B$2:$B$14,MATCH(C779,Categorias,0)),""))</f>
        <v/>
      </c>
      <c r="E779" s="14"/>
      <c r="F779" s="7" t="str">
        <f aca="false">IF(C779="","",IFERROR(INDEX(Listas!$C$2:$C$14,MATCH(C779,Categorias,0)),""))</f>
        <v/>
      </c>
      <c r="G779" s="5"/>
    </row>
    <row r="780" customFormat="false" ht="15" hidden="false" customHeight="false" outlineLevel="0" collapsed="false">
      <c r="A780" s="12"/>
      <c r="B780" s="5"/>
      <c r="C780" s="5"/>
      <c r="D780" s="7" t="str">
        <f aca="false">IF(C780="","",IFERROR(INDEX(Listas!$B$2:$B$14,MATCH(C780,Categorias,0)),""))</f>
        <v/>
      </c>
      <c r="E780" s="14"/>
      <c r="F780" s="7" t="str">
        <f aca="false">IF(C780="","",IFERROR(INDEX(Listas!$C$2:$C$14,MATCH(C780,Categorias,0)),""))</f>
        <v/>
      </c>
      <c r="G780" s="5"/>
    </row>
    <row r="781" customFormat="false" ht="15" hidden="false" customHeight="false" outlineLevel="0" collapsed="false">
      <c r="A781" s="12"/>
      <c r="B781" s="5"/>
      <c r="C781" s="5"/>
      <c r="D781" s="7" t="str">
        <f aca="false">IF(C781="","",IFERROR(INDEX(Listas!$B$2:$B$14,MATCH(C781,Categorias,0)),""))</f>
        <v/>
      </c>
      <c r="E781" s="14"/>
      <c r="F781" s="7" t="str">
        <f aca="false">IF(C781="","",IFERROR(INDEX(Listas!$C$2:$C$14,MATCH(C781,Categorias,0)),""))</f>
        <v/>
      </c>
      <c r="G781" s="5"/>
    </row>
    <row r="782" customFormat="false" ht="15" hidden="false" customHeight="false" outlineLevel="0" collapsed="false">
      <c r="A782" s="12"/>
      <c r="B782" s="5"/>
      <c r="C782" s="5"/>
      <c r="D782" s="7" t="str">
        <f aca="false">IF(C782="","",IFERROR(INDEX(Listas!$B$2:$B$14,MATCH(C782,Categorias,0)),""))</f>
        <v/>
      </c>
      <c r="E782" s="14"/>
      <c r="F782" s="7" t="str">
        <f aca="false">IF(C782="","",IFERROR(INDEX(Listas!$C$2:$C$14,MATCH(C782,Categorias,0)),""))</f>
        <v/>
      </c>
      <c r="G782" s="5"/>
    </row>
    <row r="783" customFormat="false" ht="15" hidden="false" customHeight="false" outlineLevel="0" collapsed="false">
      <c r="A783" s="12"/>
      <c r="B783" s="5"/>
      <c r="C783" s="5"/>
      <c r="D783" s="7" t="str">
        <f aca="false">IF(C783="","",IFERROR(INDEX(Listas!$B$2:$B$14,MATCH(C783,Categorias,0)),""))</f>
        <v/>
      </c>
      <c r="E783" s="14"/>
      <c r="F783" s="7" t="str">
        <f aca="false">IF(C783="","",IFERROR(INDEX(Listas!$C$2:$C$14,MATCH(C783,Categorias,0)),""))</f>
        <v/>
      </c>
      <c r="G783" s="5"/>
    </row>
    <row r="784" customFormat="false" ht="15" hidden="false" customHeight="false" outlineLevel="0" collapsed="false">
      <c r="A784" s="12"/>
      <c r="B784" s="5"/>
      <c r="C784" s="5"/>
      <c r="D784" s="7" t="str">
        <f aca="false">IF(C784="","",IFERROR(INDEX(Listas!$B$2:$B$14,MATCH(C784,Categorias,0)),""))</f>
        <v/>
      </c>
      <c r="E784" s="14"/>
      <c r="F784" s="7" t="str">
        <f aca="false">IF(C784="","",IFERROR(INDEX(Listas!$C$2:$C$14,MATCH(C784,Categorias,0)),""))</f>
        <v/>
      </c>
      <c r="G784" s="5"/>
    </row>
    <row r="785" customFormat="false" ht="15" hidden="false" customHeight="false" outlineLevel="0" collapsed="false">
      <c r="A785" s="12"/>
      <c r="B785" s="5"/>
      <c r="C785" s="5"/>
      <c r="D785" s="7" t="str">
        <f aca="false">IF(C785="","",IFERROR(INDEX(Listas!$B$2:$B$14,MATCH(C785,Categorias,0)),""))</f>
        <v/>
      </c>
      <c r="E785" s="14"/>
      <c r="F785" s="7" t="str">
        <f aca="false">IF(C785="","",IFERROR(INDEX(Listas!$C$2:$C$14,MATCH(C785,Categorias,0)),""))</f>
        <v/>
      </c>
      <c r="G785" s="5"/>
    </row>
    <row r="786" customFormat="false" ht="15" hidden="false" customHeight="false" outlineLevel="0" collapsed="false">
      <c r="A786" s="12"/>
      <c r="B786" s="5"/>
      <c r="C786" s="5"/>
      <c r="D786" s="7" t="str">
        <f aca="false">IF(C786="","",IFERROR(INDEX(Listas!$B$2:$B$14,MATCH(C786,Categorias,0)),""))</f>
        <v/>
      </c>
      <c r="E786" s="14"/>
      <c r="F786" s="7" t="str">
        <f aca="false">IF(C786="","",IFERROR(INDEX(Listas!$C$2:$C$14,MATCH(C786,Categorias,0)),""))</f>
        <v/>
      </c>
      <c r="G786" s="5"/>
    </row>
    <row r="787" customFormat="false" ht="15" hidden="false" customHeight="false" outlineLevel="0" collapsed="false">
      <c r="A787" s="12"/>
      <c r="B787" s="5"/>
      <c r="C787" s="5"/>
      <c r="D787" s="7" t="str">
        <f aca="false">IF(C787="","",IFERROR(INDEX(Listas!$B$2:$B$14,MATCH(C787,Categorias,0)),""))</f>
        <v/>
      </c>
      <c r="E787" s="14"/>
      <c r="F787" s="7" t="str">
        <f aca="false">IF(C787="","",IFERROR(INDEX(Listas!$C$2:$C$14,MATCH(C787,Categorias,0)),""))</f>
        <v/>
      </c>
      <c r="G787" s="5"/>
    </row>
    <row r="788" customFormat="false" ht="15" hidden="false" customHeight="false" outlineLevel="0" collapsed="false">
      <c r="A788" s="12"/>
      <c r="B788" s="5"/>
      <c r="C788" s="5"/>
      <c r="D788" s="7" t="str">
        <f aca="false">IF(C788="","",IFERROR(INDEX(Listas!$B$2:$B$14,MATCH(C788,Categorias,0)),""))</f>
        <v/>
      </c>
      <c r="E788" s="14"/>
      <c r="F788" s="7" t="str">
        <f aca="false">IF(C788="","",IFERROR(INDEX(Listas!$C$2:$C$14,MATCH(C788,Categorias,0)),""))</f>
        <v/>
      </c>
      <c r="G788" s="5"/>
    </row>
    <row r="789" customFormat="false" ht="15" hidden="false" customHeight="false" outlineLevel="0" collapsed="false">
      <c r="A789" s="12"/>
      <c r="B789" s="5"/>
      <c r="C789" s="5"/>
      <c r="D789" s="7" t="str">
        <f aca="false">IF(C789="","",IFERROR(INDEX(Listas!$B$2:$B$14,MATCH(C789,Categorias,0)),""))</f>
        <v/>
      </c>
      <c r="E789" s="14"/>
      <c r="F789" s="7" t="str">
        <f aca="false">IF(C789="","",IFERROR(INDEX(Listas!$C$2:$C$14,MATCH(C789,Categorias,0)),""))</f>
        <v/>
      </c>
      <c r="G789" s="5"/>
    </row>
    <row r="790" customFormat="false" ht="15" hidden="false" customHeight="false" outlineLevel="0" collapsed="false">
      <c r="A790" s="12"/>
      <c r="B790" s="5"/>
      <c r="C790" s="5"/>
      <c r="D790" s="7" t="str">
        <f aca="false">IF(C790="","",IFERROR(INDEX(Listas!$B$2:$B$14,MATCH(C790,Categorias,0)),""))</f>
        <v/>
      </c>
      <c r="E790" s="14"/>
      <c r="F790" s="7" t="str">
        <f aca="false">IF(C790="","",IFERROR(INDEX(Listas!$C$2:$C$14,MATCH(C790,Categorias,0)),""))</f>
        <v/>
      </c>
      <c r="G790" s="5"/>
    </row>
    <row r="791" customFormat="false" ht="15" hidden="false" customHeight="false" outlineLevel="0" collapsed="false">
      <c r="A791" s="12"/>
      <c r="B791" s="5"/>
      <c r="C791" s="5"/>
      <c r="D791" s="7" t="str">
        <f aca="false">IF(C791="","",IFERROR(INDEX(Listas!$B$2:$B$14,MATCH(C791,Categorias,0)),""))</f>
        <v/>
      </c>
      <c r="E791" s="14"/>
      <c r="F791" s="7" t="str">
        <f aca="false">IF(C791="","",IFERROR(INDEX(Listas!$C$2:$C$14,MATCH(C791,Categorias,0)),""))</f>
        <v/>
      </c>
      <c r="G791" s="5"/>
    </row>
    <row r="792" customFormat="false" ht="15" hidden="false" customHeight="false" outlineLevel="0" collapsed="false">
      <c r="A792" s="12"/>
      <c r="B792" s="5"/>
      <c r="C792" s="5"/>
      <c r="D792" s="7" t="str">
        <f aca="false">IF(C792="","",IFERROR(INDEX(Listas!$B$2:$B$14,MATCH(C792,Categorias,0)),""))</f>
        <v/>
      </c>
      <c r="E792" s="14"/>
      <c r="F792" s="7" t="str">
        <f aca="false">IF(C792="","",IFERROR(INDEX(Listas!$C$2:$C$14,MATCH(C792,Categorias,0)),""))</f>
        <v/>
      </c>
      <c r="G792" s="5"/>
    </row>
    <row r="793" customFormat="false" ht="15" hidden="false" customHeight="false" outlineLevel="0" collapsed="false">
      <c r="A793" s="12"/>
      <c r="B793" s="5"/>
      <c r="C793" s="5"/>
      <c r="D793" s="7" t="str">
        <f aca="false">IF(C793="","",IFERROR(INDEX(Listas!$B$2:$B$14,MATCH(C793,Categorias,0)),""))</f>
        <v/>
      </c>
      <c r="E793" s="14"/>
      <c r="F793" s="7" t="str">
        <f aca="false">IF(C793="","",IFERROR(INDEX(Listas!$C$2:$C$14,MATCH(C793,Categorias,0)),""))</f>
        <v/>
      </c>
      <c r="G793" s="5"/>
    </row>
    <row r="794" customFormat="false" ht="15" hidden="false" customHeight="false" outlineLevel="0" collapsed="false">
      <c r="A794" s="12"/>
      <c r="B794" s="5"/>
      <c r="C794" s="5"/>
      <c r="D794" s="7" t="str">
        <f aca="false">IF(C794="","",IFERROR(INDEX(Listas!$B$2:$B$14,MATCH(C794,Categorias,0)),""))</f>
        <v/>
      </c>
      <c r="E794" s="14"/>
      <c r="F794" s="7" t="str">
        <f aca="false">IF(C794="","",IFERROR(INDEX(Listas!$C$2:$C$14,MATCH(C794,Categorias,0)),""))</f>
        <v/>
      </c>
      <c r="G794" s="5"/>
    </row>
    <row r="795" customFormat="false" ht="15" hidden="false" customHeight="false" outlineLevel="0" collapsed="false">
      <c r="A795" s="12"/>
      <c r="B795" s="5"/>
      <c r="C795" s="5"/>
      <c r="D795" s="7" t="str">
        <f aca="false">IF(C795="","",IFERROR(INDEX(Listas!$B$2:$B$14,MATCH(C795,Categorias,0)),""))</f>
        <v/>
      </c>
      <c r="E795" s="14"/>
      <c r="F795" s="7" t="str">
        <f aca="false">IF(C795="","",IFERROR(INDEX(Listas!$C$2:$C$14,MATCH(C795,Categorias,0)),""))</f>
        <v/>
      </c>
      <c r="G795" s="5"/>
    </row>
    <row r="796" customFormat="false" ht="15" hidden="false" customHeight="false" outlineLevel="0" collapsed="false">
      <c r="A796" s="12"/>
      <c r="B796" s="5"/>
      <c r="C796" s="5"/>
      <c r="D796" s="7" t="str">
        <f aca="false">IF(C796="","",IFERROR(INDEX(Listas!$B$2:$B$14,MATCH(C796,Categorias,0)),""))</f>
        <v/>
      </c>
      <c r="E796" s="14"/>
      <c r="F796" s="7" t="str">
        <f aca="false">IF(C796="","",IFERROR(INDEX(Listas!$C$2:$C$14,MATCH(C796,Categorias,0)),""))</f>
        <v/>
      </c>
      <c r="G796" s="5"/>
    </row>
    <row r="797" customFormat="false" ht="15" hidden="false" customHeight="false" outlineLevel="0" collapsed="false">
      <c r="A797" s="12"/>
      <c r="B797" s="5"/>
      <c r="C797" s="5"/>
      <c r="D797" s="7" t="str">
        <f aca="false">IF(C797="","",IFERROR(INDEX(Listas!$B$2:$B$14,MATCH(C797,Categorias,0)),""))</f>
        <v/>
      </c>
      <c r="E797" s="14"/>
      <c r="F797" s="7" t="str">
        <f aca="false">IF(C797="","",IFERROR(INDEX(Listas!$C$2:$C$14,MATCH(C797,Categorias,0)),""))</f>
        <v/>
      </c>
      <c r="G797" s="5"/>
    </row>
    <row r="798" customFormat="false" ht="15" hidden="false" customHeight="false" outlineLevel="0" collapsed="false">
      <c r="A798" s="12"/>
      <c r="B798" s="5"/>
      <c r="C798" s="5"/>
      <c r="D798" s="7" t="str">
        <f aca="false">IF(C798="","",IFERROR(INDEX(Listas!$B$2:$B$14,MATCH(C798,Categorias,0)),""))</f>
        <v/>
      </c>
      <c r="E798" s="14"/>
      <c r="F798" s="7" t="str">
        <f aca="false">IF(C798="","",IFERROR(INDEX(Listas!$C$2:$C$14,MATCH(C798,Categorias,0)),""))</f>
        <v/>
      </c>
      <c r="G798" s="5"/>
    </row>
    <row r="799" customFormat="false" ht="15" hidden="false" customHeight="false" outlineLevel="0" collapsed="false">
      <c r="A799" s="12"/>
      <c r="B799" s="5"/>
      <c r="C799" s="5"/>
      <c r="D799" s="7" t="str">
        <f aca="false">IF(C799="","",IFERROR(INDEX(Listas!$B$2:$B$14,MATCH(C799,Categorias,0)),""))</f>
        <v/>
      </c>
      <c r="E799" s="14"/>
      <c r="F799" s="7" t="str">
        <f aca="false">IF(C799="","",IFERROR(INDEX(Listas!$C$2:$C$14,MATCH(C799,Categorias,0)),""))</f>
        <v/>
      </c>
      <c r="G799" s="5"/>
    </row>
    <row r="800" customFormat="false" ht="15" hidden="false" customHeight="false" outlineLevel="0" collapsed="false">
      <c r="A800" s="12"/>
      <c r="B800" s="5"/>
      <c r="C800" s="5"/>
      <c r="D800" s="7" t="str">
        <f aca="false">IF(C800="","",IFERROR(INDEX(Listas!$B$2:$B$14,MATCH(C800,Categorias,0)),""))</f>
        <v/>
      </c>
      <c r="E800" s="14"/>
      <c r="F800" s="7" t="str">
        <f aca="false">IF(C800="","",IFERROR(INDEX(Listas!$C$2:$C$14,MATCH(C800,Categorias,0)),""))</f>
        <v/>
      </c>
      <c r="G800" s="5"/>
    </row>
    <row r="801" customFormat="false" ht="15" hidden="false" customHeight="false" outlineLevel="0" collapsed="false">
      <c r="A801" s="12"/>
      <c r="B801" s="5"/>
      <c r="C801" s="5"/>
      <c r="D801" s="7" t="str">
        <f aca="false">IF(C801="","",IFERROR(INDEX(Listas!$B$2:$B$14,MATCH(C801,Categorias,0)),""))</f>
        <v/>
      </c>
      <c r="E801" s="14"/>
      <c r="F801" s="7" t="str">
        <f aca="false">IF(C801="","",IFERROR(INDEX(Listas!$C$2:$C$14,MATCH(C801,Categorias,0)),""))</f>
        <v/>
      </c>
      <c r="G801" s="5"/>
    </row>
    <row r="802" customFormat="false" ht="15" hidden="false" customHeight="false" outlineLevel="0" collapsed="false">
      <c r="A802" s="12"/>
      <c r="B802" s="5"/>
      <c r="C802" s="5"/>
      <c r="D802" s="7" t="str">
        <f aca="false">IF(C802="","",IFERROR(INDEX(Listas!$B$2:$B$14,MATCH(C802,Categorias,0)),""))</f>
        <v/>
      </c>
      <c r="E802" s="14"/>
      <c r="F802" s="7" t="str">
        <f aca="false">IF(C802="","",IFERROR(INDEX(Listas!$C$2:$C$14,MATCH(C802,Categorias,0)),""))</f>
        <v/>
      </c>
      <c r="G802" s="5"/>
    </row>
    <row r="803" customFormat="false" ht="15" hidden="false" customHeight="false" outlineLevel="0" collapsed="false">
      <c r="A803" s="12"/>
      <c r="B803" s="5"/>
      <c r="C803" s="5"/>
      <c r="D803" s="7" t="str">
        <f aca="false">IF(C803="","",IFERROR(INDEX(Listas!$B$2:$B$14,MATCH(C803,Categorias,0)),""))</f>
        <v/>
      </c>
      <c r="E803" s="14"/>
      <c r="F803" s="7" t="str">
        <f aca="false">IF(C803="","",IFERROR(INDEX(Listas!$C$2:$C$14,MATCH(C803,Categorias,0)),""))</f>
        <v/>
      </c>
      <c r="G803" s="5"/>
    </row>
    <row r="804" customFormat="false" ht="15" hidden="false" customHeight="false" outlineLevel="0" collapsed="false">
      <c r="A804" s="12"/>
      <c r="B804" s="5"/>
      <c r="C804" s="5"/>
      <c r="D804" s="7" t="str">
        <f aca="false">IF(C804="","",IFERROR(INDEX(Listas!$B$2:$B$14,MATCH(C804,Categorias,0)),""))</f>
        <v/>
      </c>
      <c r="E804" s="14"/>
      <c r="F804" s="7" t="str">
        <f aca="false">IF(C804="","",IFERROR(INDEX(Listas!$C$2:$C$14,MATCH(C804,Categorias,0)),""))</f>
        <v/>
      </c>
      <c r="G804" s="5"/>
    </row>
    <row r="805" customFormat="false" ht="15" hidden="false" customHeight="false" outlineLevel="0" collapsed="false">
      <c r="A805" s="12"/>
      <c r="B805" s="5"/>
      <c r="C805" s="5"/>
      <c r="D805" s="7" t="str">
        <f aca="false">IF(C805="","",IFERROR(INDEX(Listas!$B$2:$B$14,MATCH(C805,Categorias,0)),""))</f>
        <v/>
      </c>
      <c r="E805" s="14"/>
      <c r="F805" s="7" t="str">
        <f aca="false">IF(C805="","",IFERROR(INDEX(Listas!$C$2:$C$14,MATCH(C805,Categorias,0)),""))</f>
        <v/>
      </c>
      <c r="G805" s="5"/>
    </row>
    <row r="806" customFormat="false" ht="15" hidden="false" customHeight="false" outlineLevel="0" collapsed="false">
      <c r="A806" s="12"/>
      <c r="B806" s="5"/>
      <c r="C806" s="5"/>
      <c r="D806" s="7" t="str">
        <f aca="false">IF(C806="","",IFERROR(INDEX(Listas!$B$2:$B$14,MATCH(C806,Categorias,0)),""))</f>
        <v/>
      </c>
      <c r="E806" s="14"/>
      <c r="F806" s="7" t="str">
        <f aca="false">IF(C806="","",IFERROR(INDEX(Listas!$C$2:$C$14,MATCH(C806,Categorias,0)),""))</f>
        <v/>
      </c>
      <c r="G806" s="5"/>
    </row>
    <row r="807" customFormat="false" ht="15" hidden="false" customHeight="false" outlineLevel="0" collapsed="false">
      <c r="A807" s="12"/>
      <c r="B807" s="5"/>
      <c r="C807" s="5"/>
      <c r="D807" s="7" t="str">
        <f aca="false">IF(C807="","",IFERROR(INDEX(Listas!$B$2:$B$14,MATCH(C807,Categorias,0)),""))</f>
        <v/>
      </c>
      <c r="E807" s="14"/>
      <c r="F807" s="7" t="str">
        <f aca="false">IF(C807="","",IFERROR(INDEX(Listas!$C$2:$C$14,MATCH(C807,Categorias,0)),""))</f>
        <v/>
      </c>
      <c r="G807" s="5"/>
    </row>
    <row r="808" customFormat="false" ht="15" hidden="false" customHeight="false" outlineLevel="0" collapsed="false">
      <c r="A808" s="12"/>
      <c r="B808" s="5"/>
      <c r="C808" s="5"/>
      <c r="D808" s="7" t="str">
        <f aca="false">IF(C808="","",IFERROR(INDEX(Listas!$B$2:$B$14,MATCH(C808,Categorias,0)),""))</f>
        <v/>
      </c>
      <c r="E808" s="14"/>
      <c r="F808" s="7" t="str">
        <f aca="false">IF(C808="","",IFERROR(INDEX(Listas!$C$2:$C$14,MATCH(C808,Categorias,0)),""))</f>
        <v/>
      </c>
      <c r="G808" s="5"/>
    </row>
    <row r="809" customFormat="false" ht="15" hidden="false" customHeight="false" outlineLevel="0" collapsed="false">
      <c r="A809" s="12"/>
      <c r="B809" s="5"/>
      <c r="C809" s="5"/>
      <c r="D809" s="7" t="str">
        <f aca="false">IF(C809="","",IFERROR(INDEX(Listas!$B$2:$B$14,MATCH(C809,Categorias,0)),""))</f>
        <v/>
      </c>
      <c r="E809" s="14"/>
      <c r="F809" s="7" t="str">
        <f aca="false">IF(C809="","",IFERROR(INDEX(Listas!$C$2:$C$14,MATCH(C809,Categorias,0)),""))</f>
        <v/>
      </c>
      <c r="G809" s="5"/>
    </row>
    <row r="810" customFormat="false" ht="15" hidden="false" customHeight="false" outlineLevel="0" collapsed="false">
      <c r="A810" s="12"/>
      <c r="B810" s="5"/>
      <c r="C810" s="5"/>
      <c r="D810" s="7" t="str">
        <f aca="false">IF(C810="","",IFERROR(INDEX(Listas!$B$2:$B$14,MATCH(C810,Categorias,0)),""))</f>
        <v/>
      </c>
      <c r="E810" s="14"/>
      <c r="F810" s="7" t="str">
        <f aca="false">IF(C810="","",IFERROR(INDEX(Listas!$C$2:$C$14,MATCH(C810,Categorias,0)),""))</f>
        <v/>
      </c>
      <c r="G810" s="5"/>
    </row>
    <row r="811" customFormat="false" ht="15" hidden="false" customHeight="false" outlineLevel="0" collapsed="false">
      <c r="A811" s="12"/>
      <c r="B811" s="5"/>
      <c r="C811" s="5"/>
      <c r="D811" s="7" t="str">
        <f aca="false">IF(C811="","",IFERROR(INDEX(Listas!$B$2:$B$14,MATCH(C811,Categorias,0)),""))</f>
        <v/>
      </c>
      <c r="E811" s="14"/>
      <c r="F811" s="7" t="str">
        <f aca="false">IF(C811="","",IFERROR(INDEX(Listas!$C$2:$C$14,MATCH(C811,Categorias,0)),""))</f>
        <v/>
      </c>
      <c r="G811" s="5"/>
    </row>
    <row r="812" customFormat="false" ht="15" hidden="false" customHeight="false" outlineLevel="0" collapsed="false">
      <c r="A812" s="12"/>
      <c r="B812" s="5"/>
      <c r="C812" s="5"/>
      <c r="D812" s="7" t="str">
        <f aca="false">IF(C812="","",IFERROR(INDEX(Listas!$B$2:$B$14,MATCH(C812,Categorias,0)),""))</f>
        <v/>
      </c>
      <c r="E812" s="14"/>
      <c r="F812" s="7" t="str">
        <f aca="false">IF(C812="","",IFERROR(INDEX(Listas!$C$2:$C$14,MATCH(C812,Categorias,0)),""))</f>
        <v/>
      </c>
      <c r="G812" s="5"/>
    </row>
    <row r="813" customFormat="false" ht="15" hidden="false" customHeight="false" outlineLevel="0" collapsed="false">
      <c r="A813" s="12"/>
      <c r="B813" s="5"/>
      <c r="C813" s="5"/>
      <c r="D813" s="7" t="str">
        <f aca="false">IF(C813="","",IFERROR(INDEX(Listas!$B$2:$B$14,MATCH(C813,Categorias,0)),""))</f>
        <v/>
      </c>
      <c r="E813" s="14"/>
      <c r="F813" s="7" t="str">
        <f aca="false">IF(C813="","",IFERROR(INDEX(Listas!$C$2:$C$14,MATCH(C813,Categorias,0)),""))</f>
        <v/>
      </c>
      <c r="G813" s="5"/>
    </row>
    <row r="814" customFormat="false" ht="15" hidden="false" customHeight="false" outlineLevel="0" collapsed="false">
      <c r="A814" s="12"/>
      <c r="B814" s="5"/>
      <c r="C814" s="5"/>
      <c r="D814" s="7" t="str">
        <f aca="false">IF(C814="","",IFERROR(INDEX(Listas!$B$2:$B$14,MATCH(C814,Categorias,0)),""))</f>
        <v/>
      </c>
      <c r="E814" s="14"/>
      <c r="F814" s="7" t="str">
        <f aca="false">IF(C814="","",IFERROR(INDEX(Listas!$C$2:$C$14,MATCH(C814,Categorias,0)),""))</f>
        <v/>
      </c>
      <c r="G814" s="5"/>
    </row>
    <row r="815" customFormat="false" ht="15" hidden="false" customHeight="false" outlineLevel="0" collapsed="false">
      <c r="A815" s="12"/>
      <c r="B815" s="5"/>
      <c r="C815" s="5"/>
      <c r="D815" s="7" t="str">
        <f aca="false">IF(C815="","",IFERROR(INDEX(Listas!$B$2:$B$14,MATCH(C815,Categorias,0)),""))</f>
        <v/>
      </c>
      <c r="E815" s="14"/>
      <c r="F815" s="7" t="str">
        <f aca="false">IF(C815="","",IFERROR(INDEX(Listas!$C$2:$C$14,MATCH(C815,Categorias,0)),""))</f>
        <v/>
      </c>
      <c r="G815" s="5"/>
    </row>
    <row r="816" customFormat="false" ht="15" hidden="false" customHeight="false" outlineLevel="0" collapsed="false">
      <c r="A816" s="12"/>
      <c r="B816" s="5"/>
      <c r="C816" s="5"/>
      <c r="D816" s="7" t="str">
        <f aca="false">IF(C816="","",IFERROR(INDEX(Listas!$B$2:$B$14,MATCH(C816,Categorias,0)),""))</f>
        <v/>
      </c>
      <c r="E816" s="14"/>
      <c r="F816" s="7" t="str">
        <f aca="false">IF(C816="","",IFERROR(INDEX(Listas!$C$2:$C$14,MATCH(C816,Categorias,0)),""))</f>
        <v/>
      </c>
      <c r="G816" s="5"/>
    </row>
    <row r="817" customFormat="false" ht="15" hidden="false" customHeight="false" outlineLevel="0" collapsed="false">
      <c r="A817" s="12"/>
      <c r="B817" s="5"/>
      <c r="C817" s="5"/>
      <c r="D817" s="7" t="str">
        <f aca="false">IF(C817="","",IFERROR(INDEX(Listas!$B$2:$B$14,MATCH(C817,Categorias,0)),""))</f>
        <v/>
      </c>
      <c r="E817" s="14"/>
      <c r="F817" s="7" t="str">
        <f aca="false">IF(C817="","",IFERROR(INDEX(Listas!$C$2:$C$14,MATCH(C817,Categorias,0)),""))</f>
        <v/>
      </c>
      <c r="G817" s="5"/>
    </row>
    <row r="818" customFormat="false" ht="15" hidden="false" customHeight="false" outlineLevel="0" collapsed="false">
      <c r="A818" s="12"/>
      <c r="B818" s="5"/>
      <c r="C818" s="5"/>
      <c r="D818" s="7" t="str">
        <f aca="false">IF(C818="","",IFERROR(INDEX(Listas!$B$2:$B$14,MATCH(C818,Categorias,0)),""))</f>
        <v/>
      </c>
      <c r="E818" s="14"/>
      <c r="F818" s="7" t="str">
        <f aca="false">IF(C818="","",IFERROR(INDEX(Listas!$C$2:$C$14,MATCH(C818,Categorias,0)),""))</f>
        <v/>
      </c>
      <c r="G818" s="5"/>
    </row>
    <row r="819" customFormat="false" ht="15" hidden="false" customHeight="false" outlineLevel="0" collapsed="false">
      <c r="A819" s="12"/>
      <c r="B819" s="5"/>
      <c r="C819" s="5"/>
      <c r="D819" s="7" t="str">
        <f aca="false">IF(C819="","",IFERROR(INDEX(Listas!$B$2:$B$14,MATCH(C819,Categorias,0)),""))</f>
        <v/>
      </c>
      <c r="E819" s="14"/>
      <c r="F819" s="7" t="str">
        <f aca="false">IF(C819="","",IFERROR(INDEX(Listas!$C$2:$C$14,MATCH(C819,Categorias,0)),""))</f>
        <v/>
      </c>
      <c r="G819" s="5"/>
    </row>
    <row r="820" customFormat="false" ht="15" hidden="false" customHeight="false" outlineLevel="0" collapsed="false">
      <c r="A820" s="12"/>
      <c r="B820" s="5"/>
      <c r="C820" s="5"/>
      <c r="D820" s="7" t="str">
        <f aca="false">IF(C820="","",IFERROR(INDEX(Listas!$B$2:$B$14,MATCH(C820,Categorias,0)),""))</f>
        <v/>
      </c>
      <c r="E820" s="14"/>
      <c r="F820" s="7" t="str">
        <f aca="false">IF(C820="","",IFERROR(INDEX(Listas!$C$2:$C$14,MATCH(C820,Categorias,0)),""))</f>
        <v/>
      </c>
      <c r="G820" s="5"/>
    </row>
    <row r="821" customFormat="false" ht="15" hidden="false" customHeight="false" outlineLevel="0" collapsed="false">
      <c r="A821" s="12"/>
      <c r="B821" s="5"/>
      <c r="C821" s="5"/>
      <c r="D821" s="7" t="str">
        <f aca="false">IF(C821="","",IFERROR(INDEX(Listas!$B$2:$B$14,MATCH(C821,Categorias,0)),""))</f>
        <v/>
      </c>
      <c r="E821" s="14"/>
      <c r="F821" s="7" t="str">
        <f aca="false">IF(C821="","",IFERROR(INDEX(Listas!$C$2:$C$14,MATCH(C821,Categorias,0)),""))</f>
        <v/>
      </c>
      <c r="G821" s="5"/>
    </row>
    <row r="822" customFormat="false" ht="15" hidden="false" customHeight="false" outlineLevel="0" collapsed="false">
      <c r="A822" s="12"/>
      <c r="B822" s="5"/>
      <c r="C822" s="5"/>
      <c r="D822" s="7" t="str">
        <f aca="false">IF(C822="","",IFERROR(INDEX(Listas!$B$2:$B$14,MATCH(C822,Categorias,0)),""))</f>
        <v/>
      </c>
      <c r="E822" s="14"/>
      <c r="F822" s="7" t="str">
        <f aca="false">IF(C822="","",IFERROR(INDEX(Listas!$C$2:$C$14,MATCH(C822,Categorias,0)),""))</f>
        <v/>
      </c>
      <c r="G822" s="5"/>
    </row>
    <row r="823" customFormat="false" ht="15" hidden="false" customHeight="false" outlineLevel="0" collapsed="false">
      <c r="A823" s="12"/>
      <c r="B823" s="5"/>
      <c r="C823" s="5"/>
      <c r="D823" s="7" t="str">
        <f aca="false">IF(C823="","",IFERROR(INDEX(Listas!$B$2:$B$14,MATCH(C823,Categorias,0)),""))</f>
        <v/>
      </c>
      <c r="E823" s="14"/>
      <c r="F823" s="7" t="str">
        <f aca="false">IF(C823="","",IFERROR(INDEX(Listas!$C$2:$C$14,MATCH(C823,Categorias,0)),""))</f>
        <v/>
      </c>
      <c r="G823" s="5"/>
    </row>
    <row r="824" customFormat="false" ht="15" hidden="false" customHeight="false" outlineLevel="0" collapsed="false">
      <c r="A824" s="12"/>
      <c r="B824" s="5"/>
      <c r="C824" s="5"/>
      <c r="D824" s="7" t="str">
        <f aca="false">IF(C824="","",IFERROR(INDEX(Listas!$B$2:$B$14,MATCH(C824,Categorias,0)),""))</f>
        <v/>
      </c>
      <c r="E824" s="14"/>
      <c r="F824" s="7" t="str">
        <f aca="false">IF(C824="","",IFERROR(INDEX(Listas!$C$2:$C$14,MATCH(C824,Categorias,0)),""))</f>
        <v/>
      </c>
      <c r="G824" s="5"/>
    </row>
    <row r="825" customFormat="false" ht="15" hidden="false" customHeight="false" outlineLevel="0" collapsed="false">
      <c r="A825" s="12"/>
      <c r="B825" s="5"/>
      <c r="C825" s="5"/>
      <c r="D825" s="7" t="str">
        <f aca="false">IF(C825="","",IFERROR(INDEX(Listas!$B$2:$B$14,MATCH(C825,Categorias,0)),""))</f>
        <v/>
      </c>
      <c r="E825" s="14"/>
      <c r="F825" s="7" t="str">
        <f aca="false">IF(C825="","",IFERROR(INDEX(Listas!$C$2:$C$14,MATCH(C825,Categorias,0)),""))</f>
        <v/>
      </c>
      <c r="G825" s="5"/>
    </row>
    <row r="826" customFormat="false" ht="15" hidden="false" customHeight="false" outlineLevel="0" collapsed="false">
      <c r="A826" s="12"/>
      <c r="B826" s="5"/>
      <c r="C826" s="5"/>
      <c r="D826" s="7" t="str">
        <f aca="false">IF(C826="","",IFERROR(INDEX(Listas!$B$2:$B$14,MATCH(C826,Categorias,0)),""))</f>
        <v/>
      </c>
      <c r="E826" s="14"/>
      <c r="F826" s="7" t="str">
        <f aca="false">IF(C826="","",IFERROR(INDEX(Listas!$C$2:$C$14,MATCH(C826,Categorias,0)),""))</f>
        <v/>
      </c>
      <c r="G826" s="5"/>
    </row>
    <row r="827" customFormat="false" ht="15" hidden="false" customHeight="false" outlineLevel="0" collapsed="false">
      <c r="A827" s="12"/>
      <c r="B827" s="5"/>
      <c r="C827" s="5"/>
      <c r="D827" s="7" t="str">
        <f aca="false">IF(C827="","",IFERROR(INDEX(Listas!$B$2:$B$14,MATCH(C827,Categorias,0)),""))</f>
        <v/>
      </c>
      <c r="E827" s="14"/>
      <c r="F827" s="7" t="str">
        <f aca="false">IF(C827="","",IFERROR(INDEX(Listas!$C$2:$C$14,MATCH(C827,Categorias,0)),""))</f>
        <v/>
      </c>
      <c r="G827" s="5"/>
    </row>
    <row r="828" customFormat="false" ht="15" hidden="false" customHeight="false" outlineLevel="0" collapsed="false">
      <c r="A828" s="12"/>
      <c r="B828" s="5"/>
      <c r="C828" s="5"/>
      <c r="D828" s="7" t="str">
        <f aca="false">IF(C828="","",IFERROR(INDEX(Listas!$B$2:$B$14,MATCH(C828,Categorias,0)),""))</f>
        <v/>
      </c>
      <c r="E828" s="14"/>
      <c r="F828" s="7" t="str">
        <f aca="false">IF(C828="","",IFERROR(INDEX(Listas!$C$2:$C$14,MATCH(C828,Categorias,0)),""))</f>
        <v/>
      </c>
      <c r="G828" s="5"/>
    </row>
    <row r="829" customFormat="false" ht="15" hidden="false" customHeight="false" outlineLevel="0" collapsed="false">
      <c r="A829" s="12"/>
      <c r="B829" s="5"/>
      <c r="C829" s="5"/>
      <c r="D829" s="7" t="str">
        <f aca="false">IF(C829="","",IFERROR(INDEX(Listas!$B$2:$B$14,MATCH(C829,Categorias,0)),""))</f>
        <v/>
      </c>
      <c r="E829" s="14"/>
      <c r="F829" s="7" t="str">
        <f aca="false">IF(C829="","",IFERROR(INDEX(Listas!$C$2:$C$14,MATCH(C829,Categorias,0)),""))</f>
        <v/>
      </c>
      <c r="G829" s="5"/>
    </row>
    <row r="830" customFormat="false" ht="15" hidden="false" customHeight="false" outlineLevel="0" collapsed="false">
      <c r="A830" s="12"/>
      <c r="B830" s="5"/>
      <c r="C830" s="5"/>
      <c r="D830" s="7" t="str">
        <f aca="false">IF(C830="","",IFERROR(INDEX(Listas!$B$2:$B$14,MATCH(C830,Categorias,0)),""))</f>
        <v/>
      </c>
      <c r="E830" s="14"/>
      <c r="F830" s="7" t="str">
        <f aca="false">IF(C830="","",IFERROR(INDEX(Listas!$C$2:$C$14,MATCH(C830,Categorias,0)),""))</f>
        <v/>
      </c>
      <c r="G830" s="5"/>
    </row>
    <row r="831" customFormat="false" ht="15" hidden="false" customHeight="false" outlineLevel="0" collapsed="false">
      <c r="A831" s="12"/>
      <c r="B831" s="5"/>
      <c r="C831" s="5"/>
      <c r="D831" s="7" t="str">
        <f aca="false">IF(C831="","",IFERROR(INDEX(Listas!$B$2:$B$14,MATCH(C831,Categorias,0)),""))</f>
        <v/>
      </c>
      <c r="E831" s="14"/>
      <c r="F831" s="7" t="str">
        <f aca="false">IF(C831="","",IFERROR(INDEX(Listas!$C$2:$C$14,MATCH(C831,Categorias,0)),""))</f>
        <v/>
      </c>
      <c r="G831" s="5"/>
    </row>
    <row r="832" customFormat="false" ht="15" hidden="false" customHeight="false" outlineLevel="0" collapsed="false">
      <c r="A832" s="12"/>
      <c r="B832" s="5"/>
      <c r="C832" s="5"/>
      <c r="D832" s="7" t="str">
        <f aca="false">IF(C832="","",IFERROR(INDEX(Listas!$B$2:$B$14,MATCH(C832,Categorias,0)),""))</f>
        <v/>
      </c>
      <c r="E832" s="14"/>
      <c r="F832" s="7" t="str">
        <f aca="false">IF(C832="","",IFERROR(INDEX(Listas!$C$2:$C$14,MATCH(C832,Categorias,0)),""))</f>
        <v/>
      </c>
      <c r="G832" s="5"/>
    </row>
    <row r="833" customFormat="false" ht="15" hidden="false" customHeight="false" outlineLevel="0" collapsed="false">
      <c r="A833" s="12"/>
      <c r="B833" s="5"/>
      <c r="C833" s="5"/>
      <c r="D833" s="7" t="str">
        <f aca="false">IF(C833="","",IFERROR(INDEX(Listas!$B$2:$B$14,MATCH(C833,Categorias,0)),""))</f>
        <v/>
      </c>
      <c r="E833" s="14"/>
      <c r="F833" s="7" t="str">
        <f aca="false">IF(C833="","",IFERROR(INDEX(Listas!$C$2:$C$14,MATCH(C833,Categorias,0)),""))</f>
        <v/>
      </c>
      <c r="G833" s="5"/>
    </row>
    <row r="834" customFormat="false" ht="15" hidden="false" customHeight="false" outlineLevel="0" collapsed="false">
      <c r="A834" s="12"/>
      <c r="B834" s="5"/>
      <c r="C834" s="5"/>
      <c r="D834" s="7" t="str">
        <f aca="false">IF(C834="","",IFERROR(INDEX(Listas!$B$2:$B$14,MATCH(C834,Categorias,0)),""))</f>
        <v/>
      </c>
      <c r="E834" s="14"/>
      <c r="F834" s="7" t="str">
        <f aca="false">IF(C834="","",IFERROR(INDEX(Listas!$C$2:$C$14,MATCH(C834,Categorias,0)),""))</f>
        <v/>
      </c>
      <c r="G834" s="5"/>
    </row>
    <row r="835" customFormat="false" ht="15" hidden="false" customHeight="false" outlineLevel="0" collapsed="false">
      <c r="A835" s="12"/>
      <c r="B835" s="5"/>
      <c r="C835" s="5"/>
      <c r="D835" s="7" t="str">
        <f aca="false">IF(C835="","",IFERROR(INDEX(Listas!$B$2:$B$14,MATCH(C835,Categorias,0)),""))</f>
        <v/>
      </c>
      <c r="E835" s="14"/>
      <c r="F835" s="7" t="str">
        <f aca="false">IF(C835="","",IFERROR(INDEX(Listas!$C$2:$C$14,MATCH(C835,Categorias,0)),""))</f>
        <v/>
      </c>
      <c r="G835" s="5"/>
    </row>
    <row r="836" customFormat="false" ht="15" hidden="false" customHeight="false" outlineLevel="0" collapsed="false">
      <c r="A836" s="12"/>
      <c r="B836" s="5"/>
      <c r="C836" s="5"/>
      <c r="D836" s="7" t="str">
        <f aca="false">IF(C836="","",IFERROR(INDEX(Listas!$B$2:$B$14,MATCH(C836,Categorias,0)),""))</f>
        <v/>
      </c>
      <c r="E836" s="14"/>
      <c r="F836" s="7" t="str">
        <f aca="false">IF(C836="","",IFERROR(INDEX(Listas!$C$2:$C$14,MATCH(C836,Categorias,0)),""))</f>
        <v/>
      </c>
      <c r="G836" s="5"/>
    </row>
    <row r="837" customFormat="false" ht="15" hidden="false" customHeight="false" outlineLevel="0" collapsed="false">
      <c r="A837" s="12"/>
      <c r="B837" s="5"/>
      <c r="C837" s="5"/>
      <c r="D837" s="7" t="str">
        <f aca="false">IF(C837="","",IFERROR(INDEX(Listas!$B$2:$B$14,MATCH(C837,Categorias,0)),""))</f>
        <v/>
      </c>
      <c r="E837" s="14"/>
      <c r="F837" s="7" t="str">
        <f aca="false">IF(C837="","",IFERROR(INDEX(Listas!$C$2:$C$14,MATCH(C837,Categorias,0)),""))</f>
        <v/>
      </c>
      <c r="G837" s="5"/>
    </row>
    <row r="838" customFormat="false" ht="15" hidden="false" customHeight="false" outlineLevel="0" collapsed="false">
      <c r="A838" s="12"/>
      <c r="B838" s="5"/>
      <c r="C838" s="5"/>
      <c r="D838" s="7" t="str">
        <f aca="false">IF(C838="","",IFERROR(INDEX(Listas!$B$2:$B$14,MATCH(C838,Categorias,0)),""))</f>
        <v/>
      </c>
      <c r="E838" s="14"/>
      <c r="F838" s="7" t="str">
        <f aca="false">IF(C838="","",IFERROR(INDEX(Listas!$C$2:$C$14,MATCH(C838,Categorias,0)),""))</f>
        <v/>
      </c>
      <c r="G838" s="5"/>
    </row>
    <row r="839" customFormat="false" ht="15" hidden="false" customHeight="false" outlineLevel="0" collapsed="false">
      <c r="A839" s="12"/>
      <c r="B839" s="5"/>
      <c r="C839" s="5"/>
      <c r="D839" s="7" t="str">
        <f aca="false">IF(C839="","",IFERROR(INDEX(Listas!$B$2:$B$14,MATCH(C839,Categorias,0)),""))</f>
        <v/>
      </c>
      <c r="E839" s="14"/>
      <c r="F839" s="7" t="str">
        <f aca="false">IF(C839="","",IFERROR(INDEX(Listas!$C$2:$C$14,MATCH(C839,Categorias,0)),""))</f>
        <v/>
      </c>
      <c r="G839" s="5"/>
    </row>
    <row r="840" customFormat="false" ht="15" hidden="false" customHeight="false" outlineLevel="0" collapsed="false">
      <c r="A840" s="12"/>
      <c r="B840" s="5"/>
      <c r="C840" s="5"/>
      <c r="D840" s="7" t="str">
        <f aca="false">IF(C840="","",IFERROR(INDEX(Listas!$B$2:$B$14,MATCH(C840,Categorias,0)),""))</f>
        <v/>
      </c>
      <c r="E840" s="14"/>
      <c r="F840" s="7" t="str">
        <f aca="false">IF(C840="","",IFERROR(INDEX(Listas!$C$2:$C$14,MATCH(C840,Categorias,0)),""))</f>
        <v/>
      </c>
      <c r="G840" s="5"/>
    </row>
    <row r="841" customFormat="false" ht="15" hidden="false" customHeight="false" outlineLevel="0" collapsed="false">
      <c r="A841" s="12"/>
      <c r="B841" s="5"/>
      <c r="C841" s="5"/>
      <c r="D841" s="7" t="str">
        <f aca="false">IF(C841="","",IFERROR(INDEX(Listas!$B$2:$B$14,MATCH(C841,Categorias,0)),""))</f>
        <v/>
      </c>
      <c r="E841" s="14"/>
      <c r="F841" s="7" t="str">
        <f aca="false">IF(C841="","",IFERROR(INDEX(Listas!$C$2:$C$14,MATCH(C841,Categorias,0)),""))</f>
        <v/>
      </c>
      <c r="G841" s="5"/>
    </row>
    <row r="842" customFormat="false" ht="15" hidden="false" customHeight="false" outlineLevel="0" collapsed="false">
      <c r="A842" s="12"/>
      <c r="B842" s="5"/>
      <c r="C842" s="5"/>
      <c r="D842" s="7" t="str">
        <f aca="false">IF(C842="","",IFERROR(INDEX(Listas!$B$2:$B$14,MATCH(C842,Categorias,0)),""))</f>
        <v/>
      </c>
      <c r="E842" s="14"/>
      <c r="F842" s="7" t="str">
        <f aca="false">IF(C842="","",IFERROR(INDEX(Listas!$C$2:$C$14,MATCH(C842,Categorias,0)),""))</f>
        <v/>
      </c>
      <c r="G842" s="5"/>
    </row>
    <row r="843" customFormat="false" ht="15" hidden="false" customHeight="false" outlineLevel="0" collapsed="false">
      <c r="A843" s="12"/>
      <c r="B843" s="5"/>
      <c r="C843" s="5"/>
      <c r="D843" s="7" t="str">
        <f aca="false">IF(C843="","",IFERROR(INDEX(Listas!$B$2:$B$14,MATCH(C843,Categorias,0)),""))</f>
        <v/>
      </c>
      <c r="E843" s="14"/>
      <c r="F843" s="7" t="str">
        <f aca="false">IF(C843="","",IFERROR(INDEX(Listas!$C$2:$C$14,MATCH(C843,Categorias,0)),""))</f>
        <v/>
      </c>
      <c r="G843" s="5"/>
    </row>
    <row r="844" customFormat="false" ht="15" hidden="false" customHeight="false" outlineLevel="0" collapsed="false">
      <c r="A844" s="12"/>
      <c r="B844" s="5"/>
      <c r="C844" s="5"/>
      <c r="D844" s="7" t="str">
        <f aca="false">IF(C844="","",IFERROR(INDEX(Listas!$B$2:$B$14,MATCH(C844,Categorias,0)),""))</f>
        <v/>
      </c>
      <c r="E844" s="14"/>
      <c r="F844" s="7" t="str">
        <f aca="false">IF(C844="","",IFERROR(INDEX(Listas!$C$2:$C$14,MATCH(C844,Categorias,0)),""))</f>
        <v/>
      </c>
      <c r="G844" s="5"/>
    </row>
    <row r="845" customFormat="false" ht="15" hidden="false" customHeight="false" outlineLevel="0" collapsed="false">
      <c r="A845" s="12"/>
      <c r="B845" s="5"/>
      <c r="C845" s="5"/>
      <c r="D845" s="7" t="str">
        <f aca="false">IF(C845="","",IFERROR(INDEX(Listas!$B$2:$B$14,MATCH(C845,Categorias,0)),""))</f>
        <v/>
      </c>
      <c r="E845" s="14"/>
      <c r="F845" s="7" t="str">
        <f aca="false">IF(C845="","",IFERROR(INDEX(Listas!$C$2:$C$14,MATCH(C845,Categorias,0)),""))</f>
        <v/>
      </c>
      <c r="G845" s="5"/>
    </row>
    <row r="846" customFormat="false" ht="15" hidden="false" customHeight="false" outlineLevel="0" collapsed="false">
      <c r="A846" s="12"/>
      <c r="B846" s="5"/>
      <c r="C846" s="5"/>
      <c r="D846" s="7" t="str">
        <f aca="false">IF(C846="","",IFERROR(INDEX(Listas!$B$2:$B$14,MATCH(C846,Categorias,0)),""))</f>
        <v/>
      </c>
      <c r="E846" s="14"/>
      <c r="F846" s="7" t="str">
        <f aca="false">IF(C846="","",IFERROR(INDEX(Listas!$C$2:$C$14,MATCH(C846,Categorias,0)),""))</f>
        <v/>
      </c>
      <c r="G846" s="5"/>
    </row>
    <row r="847" customFormat="false" ht="15" hidden="false" customHeight="false" outlineLevel="0" collapsed="false">
      <c r="A847" s="12"/>
      <c r="B847" s="5"/>
      <c r="C847" s="5"/>
      <c r="D847" s="7" t="str">
        <f aca="false">IF(C847="","",IFERROR(INDEX(Listas!$B$2:$B$14,MATCH(C847,Categorias,0)),""))</f>
        <v/>
      </c>
      <c r="E847" s="14"/>
      <c r="F847" s="7" t="str">
        <f aca="false">IF(C847="","",IFERROR(INDEX(Listas!$C$2:$C$14,MATCH(C847,Categorias,0)),""))</f>
        <v/>
      </c>
      <c r="G847" s="5"/>
    </row>
    <row r="848" customFormat="false" ht="15" hidden="false" customHeight="false" outlineLevel="0" collapsed="false">
      <c r="A848" s="12"/>
      <c r="B848" s="5"/>
      <c r="C848" s="5"/>
      <c r="D848" s="7" t="str">
        <f aca="false">IF(C848="","",IFERROR(INDEX(Listas!$B$2:$B$14,MATCH(C848,Categorias,0)),""))</f>
        <v/>
      </c>
      <c r="E848" s="14"/>
      <c r="F848" s="7" t="str">
        <f aca="false">IF(C848="","",IFERROR(INDEX(Listas!$C$2:$C$14,MATCH(C848,Categorias,0)),""))</f>
        <v/>
      </c>
      <c r="G848" s="5"/>
    </row>
    <row r="849" customFormat="false" ht="15" hidden="false" customHeight="false" outlineLevel="0" collapsed="false">
      <c r="A849" s="12"/>
      <c r="B849" s="5"/>
      <c r="C849" s="5"/>
      <c r="D849" s="7" t="str">
        <f aca="false">IF(C849="","",IFERROR(INDEX(Listas!$B$2:$B$14,MATCH(C849,Categorias,0)),""))</f>
        <v/>
      </c>
      <c r="E849" s="14"/>
      <c r="F849" s="7" t="str">
        <f aca="false">IF(C849="","",IFERROR(INDEX(Listas!$C$2:$C$14,MATCH(C849,Categorias,0)),""))</f>
        <v/>
      </c>
      <c r="G849" s="5"/>
    </row>
    <row r="850" customFormat="false" ht="15" hidden="false" customHeight="false" outlineLevel="0" collapsed="false">
      <c r="A850" s="12"/>
      <c r="B850" s="5"/>
      <c r="C850" s="5"/>
      <c r="D850" s="7" t="str">
        <f aca="false">IF(C850="","",IFERROR(INDEX(Listas!$B$2:$B$14,MATCH(C850,Categorias,0)),""))</f>
        <v/>
      </c>
      <c r="E850" s="14"/>
      <c r="F850" s="7" t="str">
        <f aca="false">IF(C850="","",IFERROR(INDEX(Listas!$C$2:$C$14,MATCH(C850,Categorias,0)),""))</f>
        <v/>
      </c>
      <c r="G850" s="5"/>
    </row>
    <row r="851" customFormat="false" ht="15" hidden="false" customHeight="false" outlineLevel="0" collapsed="false">
      <c r="A851" s="12"/>
      <c r="B851" s="5"/>
      <c r="C851" s="5"/>
      <c r="D851" s="7" t="str">
        <f aca="false">IF(C851="","",IFERROR(INDEX(Listas!$B$2:$B$14,MATCH(C851,Categorias,0)),""))</f>
        <v/>
      </c>
      <c r="E851" s="14"/>
      <c r="F851" s="7" t="str">
        <f aca="false">IF(C851="","",IFERROR(INDEX(Listas!$C$2:$C$14,MATCH(C851,Categorias,0)),""))</f>
        <v/>
      </c>
      <c r="G851" s="5"/>
    </row>
    <row r="852" customFormat="false" ht="15" hidden="false" customHeight="false" outlineLevel="0" collapsed="false">
      <c r="A852" s="12"/>
      <c r="B852" s="5"/>
      <c r="C852" s="5"/>
      <c r="D852" s="7" t="str">
        <f aca="false">IF(C852="","",IFERROR(INDEX(Listas!$B$2:$B$14,MATCH(C852,Categorias,0)),""))</f>
        <v/>
      </c>
      <c r="E852" s="14"/>
      <c r="F852" s="7" t="str">
        <f aca="false">IF(C852="","",IFERROR(INDEX(Listas!$C$2:$C$14,MATCH(C852,Categorias,0)),""))</f>
        <v/>
      </c>
      <c r="G852" s="5"/>
    </row>
    <row r="853" customFormat="false" ht="15" hidden="false" customHeight="false" outlineLevel="0" collapsed="false">
      <c r="A853" s="12"/>
      <c r="B853" s="5"/>
      <c r="C853" s="5"/>
      <c r="D853" s="7" t="str">
        <f aca="false">IF(C853="","",IFERROR(INDEX(Listas!$B$2:$B$14,MATCH(C853,Categorias,0)),""))</f>
        <v/>
      </c>
      <c r="E853" s="14"/>
      <c r="F853" s="7" t="str">
        <f aca="false">IF(C853="","",IFERROR(INDEX(Listas!$C$2:$C$14,MATCH(C853,Categorias,0)),""))</f>
        <v/>
      </c>
      <c r="G853" s="5"/>
    </row>
    <row r="854" customFormat="false" ht="15" hidden="false" customHeight="false" outlineLevel="0" collapsed="false">
      <c r="A854" s="12"/>
      <c r="B854" s="5"/>
      <c r="C854" s="5"/>
      <c r="D854" s="7" t="str">
        <f aca="false">IF(C854="","",IFERROR(INDEX(Listas!$B$2:$B$14,MATCH(C854,Categorias,0)),""))</f>
        <v/>
      </c>
      <c r="E854" s="14"/>
      <c r="F854" s="7" t="str">
        <f aca="false">IF(C854="","",IFERROR(INDEX(Listas!$C$2:$C$14,MATCH(C854,Categorias,0)),""))</f>
        <v/>
      </c>
      <c r="G854" s="5"/>
    </row>
    <row r="855" customFormat="false" ht="15" hidden="false" customHeight="false" outlineLevel="0" collapsed="false">
      <c r="A855" s="12"/>
      <c r="B855" s="5"/>
      <c r="C855" s="5"/>
      <c r="D855" s="7" t="str">
        <f aca="false">IF(C855="","",IFERROR(INDEX(Listas!$B$2:$B$14,MATCH(C855,Categorias,0)),""))</f>
        <v/>
      </c>
      <c r="E855" s="14"/>
      <c r="F855" s="7" t="str">
        <f aca="false">IF(C855="","",IFERROR(INDEX(Listas!$C$2:$C$14,MATCH(C855,Categorias,0)),""))</f>
        <v/>
      </c>
      <c r="G855" s="5"/>
    </row>
    <row r="856" customFormat="false" ht="15" hidden="false" customHeight="false" outlineLevel="0" collapsed="false">
      <c r="A856" s="12"/>
      <c r="B856" s="5"/>
      <c r="C856" s="5"/>
      <c r="D856" s="7" t="str">
        <f aca="false">IF(C856="","",IFERROR(INDEX(Listas!$B$2:$B$14,MATCH(C856,Categorias,0)),""))</f>
        <v/>
      </c>
      <c r="E856" s="14"/>
      <c r="F856" s="7" t="str">
        <f aca="false">IF(C856="","",IFERROR(INDEX(Listas!$C$2:$C$14,MATCH(C856,Categorias,0)),""))</f>
        <v/>
      </c>
      <c r="G856" s="5"/>
    </row>
    <row r="857" customFormat="false" ht="15" hidden="false" customHeight="false" outlineLevel="0" collapsed="false">
      <c r="A857" s="12"/>
      <c r="B857" s="5"/>
      <c r="C857" s="5"/>
      <c r="D857" s="7" t="str">
        <f aca="false">IF(C857="","",IFERROR(INDEX(Listas!$B$2:$B$14,MATCH(C857,Categorias,0)),""))</f>
        <v/>
      </c>
      <c r="E857" s="14"/>
      <c r="F857" s="7" t="str">
        <f aca="false">IF(C857="","",IFERROR(INDEX(Listas!$C$2:$C$14,MATCH(C857,Categorias,0)),""))</f>
        <v/>
      </c>
      <c r="G857" s="5"/>
    </row>
    <row r="858" customFormat="false" ht="15" hidden="false" customHeight="false" outlineLevel="0" collapsed="false">
      <c r="A858" s="12"/>
      <c r="B858" s="5"/>
      <c r="C858" s="5"/>
      <c r="D858" s="7" t="str">
        <f aca="false">IF(C858="","",IFERROR(INDEX(Listas!$B$2:$B$14,MATCH(C858,Categorias,0)),""))</f>
        <v/>
      </c>
      <c r="E858" s="14"/>
      <c r="F858" s="7" t="str">
        <f aca="false">IF(C858="","",IFERROR(INDEX(Listas!$C$2:$C$14,MATCH(C858,Categorias,0)),""))</f>
        <v/>
      </c>
      <c r="G858" s="5"/>
    </row>
    <row r="859" customFormat="false" ht="15" hidden="false" customHeight="false" outlineLevel="0" collapsed="false">
      <c r="A859" s="12"/>
      <c r="B859" s="5"/>
      <c r="C859" s="5"/>
      <c r="D859" s="7" t="str">
        <f aca="false">IF(C859="","",IFERROR(INDEX(Listas!$B$2:$B$14,MATCH(C859,Categorias,0)),""))</f>
        <v/>
      </c>
      <c r="E859" s="14"/>
      <c r="F859" s="7" t="str">
        <f aca="false">IF(C859="","",IFERROR(INDEX(Listas!$C$2:$C$14,MATCH(C859,Categorias,0)),""))</f>
        <v/>
      </c>
      <c r="G859" s="5"/>
    </row>
    <row r="860" customFormat="false" ht="15" hidden="false" customHeight="false" outlineLevel="0" collapsed="false">
      <c r="A860" s="12"/>
      <c r="B860" s="5"/>
      <c r="C860" s="5"/>
      <c r="D860" s="7" t="str">
        <f aca="false">IF(C860="","",IFERROR(INDEX(Listas!$B$2:$B$14,MATCH(C860,Categorias,0)),""))</f>
        <v/>
      </c>
      <c r="E860" s="14"/>
      <c r="F860" s="7" t="str">
        <f aca="false">IF(C860="","",IFERROR(INDEX(Listas!$C$2:$C$14,MATCH(C860,Categorias,0)),""))</f>
        <v/>
      </c>
      <c r="G860" s="5"/>
    </row>
    <row r="861" customFormat="false" ht="15" hidden="false" customHeight="false" outlineLevel="0" collapsed="false">
      <c r="A861" s="12"/>
      <c r="B861" s="5"/>
      <c r="C861" s="5"/>
      <c r="D861" s="7" t="str">
        <f aca="false">IF(C861="","",IFERROR(INDEX(Listas!$B$2:$B$14,MATCH(C861,Categorias,0)),""))</f>
        <v/>
      </c>
      <c r="E861" s="14"/>
      <c r="F861" s="7" t="str">
        <f aca="false">IF(C861="","",IFERROR(INDEX(Listas!$C$2:$C$14,MATCH(C861,Categorias,0)),""))</f>
        <v/>
      </c>
      <c r="G861" s="5"/>
    </row>
    <row r="862" customFormat="false" ht="15" hidden="false" customHeight="false" outlineLevel="0" collapsed="false">
      <c r="A862" s="12"/>
      <c r="B862" s="5"/>
      <c r="C862" s="5"/>
      <c r="D862" s="7" t="str">
        <f aca="false">IF(C862="","",IFERROR(INDEX(Listas!$B$2:$B$14,MATCH(C862,Categorias,0)),""))</f>
        <v/>
      </c>
      <c r="E862" s="14"/>
      <c r="F862" s="7" t="str">
        <f aca="false">IF(C862="","",IFERROR(INDEX(Listas!$C$2:$C$14,MATCH(C862,Categorias,0)),""))</f>
        <v/>
      </c>
      <c r="G862" s="5"/>
    </row>
    <row r="863" customFormat="false" ht="15" hidden="false" customHeight="false" outlineLevel="0" collapsed="false">
      <c r="A863" s="12"/>
      <c r="B863" s="5"/>
      <c r="C863" s="5"/>
      <c r="D863" s="7" t="str">
        <f aca="false">IF(C863="","",IFERROR(INDEX(Listas!$B$2:$B$14,MATCH(C863,Categorias,0)),""))</f>
        <v/>
      </c>
      <c r="E863" s="14"/>
      <c r="F863" s="7" t="str">
        <f aca="false">IF(C863="","",IFERROR(INDEX(Listas!$C$2:$C$14,MATCH(C863,Categorias,0)),""))</f>
        <v/>
      </c>
      <c r="G863" s="5"/>
    </row>
    <row r="864" customFormat="false" ht="15" hidden="false" customHeight="false" outlineLevel="0" collapsed="false">
      <c r="A864" s="12"/>
      <c r="B864" s="5"/>
      <c r="C864" s="5"/>
      <c r="D864" s="7" t="str">
        <f aca="false">IF(C864="","",IFERROR(INDEX(Listas!$B$2:$B$14,MATCH(C864,Categorias,0)),""))</f>
        <v/>
      </c>
      <c r="E864" s="14"/>
      <c r="F864" s="7" t="str">
        <f aca="false">IF(C864="","",IFERROR(INDEX(Listas!$C$2:$C$14,MATCH(C864,Categorias,0)),""))</f>
        <v/>
      </c>
      <c r="G864" s="5"/>
    </row>
    <row r="865" customFormat="false" ht="15" hidden="false" customHeight="false" outlineLevel="0" collapsed="false">
      <c r="A865" s="12"/>
      <c r="B865" s="5"/>
      <c r="C865" s="5"/>
      <c r="D865" s="7" t="str">
        <f aca="false">IF(C865="","",IFERROR(INDEX(Listas!$B$2:$B$14,MATCH(C865,Categorias,0)),""))</f>
        <v/>
      </c>
      <c r="E865" s="14"/>
      <c r="F865" s="7" t="str">
        <f aca="false">IF(C865="","",IFERROR(INDEX(Listas!$C$2:$C$14,MATCH(C865,Categorias,0)),""))</f>
        <v/>
      </c>
      <c r="G865" s="5"/>
    </row>
    <row r="866" customFormat="false" ht="15" hidden="false" customHeight="false" outlineLevel="0" collapsed="false">
      <c r="A866" s="12"/>
      <c r="B866" s="5"/>
      <c r="C866" s="5"/>
      <c r="D866" s="7" t="str">
        <f aca="false">IF(C866="","",IFERROR(INDEX(Listas!$B$2:$B$14,MATCH(C866,Categorias,0)),""))</f>
        <v/>
      </c>
      <c r="E866" s="14"/>
      <c r="F866" s="7" t="str">
        <f aca="false">IF(C866="","",IFERROR(INDEX(Listas!$C$2:$C$14,MATCH(C866,Categorias,0)),""))</f>
        <v/>
      </c>
      <c r="G866" s="5"/>
    </row>
    <row r="867" customFormat="false" ht="15" hidden="false" customHeight="false" outlineLevel="0" collapsed="false">
      <c r="A867" s="12"/>
      <c r="B867" s="5"/>
      <c r="C867" s="5"/>
      <c r="D867" s="7" t="str">
        <f aca="false">IF(C867="","",IFERROR(INDEX(Listas!$B$2:$B$14,MATCH(C867,Categorias,0)),""))</f>
        <v/>
      </c>
      <c r="E867" s="14"/>
      <c r="F867" s="7" t="str">
        <f aca="false">IF(C867="","",IFERROR(INDEX(Listas!$C$2:$C$14,MATCH(C867,Categorias,0)),""))</f>
        <v/>
      </c>
      <c r="G867" s="5"/>
    </row>
    <row r="868" customFormat="false" ht="15" hidden="false" customHeight="false" outlineLevel="0" collapsed="false">
      <c r="A868" s="12"/>
      <c r="B868" s="5"/>
      <c r="C868" s="5"/>
      <c r="D868" s="7" t="str">
        <f aca="false">IF(C868="","",IFERROR(INDEX(Listas!$B$2:$B$14,MATCH(C868,Categorias,0)),""))</f>
        <v/>
      </c>
      <c r="E868" s="14"/>
      <c r="F868" s="7" t="str">
        <f aca="false">IF(C868="","",IFERROR(INDEX(Listas!$C$2:$C$14,MATCH(C868,Categorias,0)),""))</f>
        <v/>
      </c>
      <c r="G868" s="5"/>
    </row>
    <row r="869" customFormat="false" ht="15" hidden="false" customHeight="false" outlineLevel="0" collapsed="false">
      <c r="A869" s="12"/>
      <c r="B869" s="5"/>
      <c r="C869" s="5"/>
      <c r="D869" s="7" t="str">
        <f aca="false">IF(C869="","",IFERROR(INDEX(Listas!$B$2:$B$14,MATCH(C869,Categorias,0)),""))</f>
        <v/>
      </c>
      <c r="E869" s="14"/>
      <c r="F869" s="7" t="str">
        <f aca="false">IF(C869="","",IFERROR(INDEX(Listas!$C$2:$C$14,MATCH(C869,Categorias,0)),""))</f>
        <v/>
      </c>
      <c r="G869" s="5"/>
    </row>
    <row r="870" customFormat="false" ht="15" hidden="false" customHeight="false" outlineLevel="0" collapsed="false">
      <c r="A870" s="12"/>
      <c r="B870" s="5"/>
      <c r="C870" s="5"/>
      <c r="D870" s="7" t="str">
        <f aca="false">IF(C870="","",IFERROR(INDEX(Listas!$B$2:$B$14,MATCH(C870,Categorias,0)),""))</f>
        <v/>
      </c>
      <c r="E870" s="14"/>
      <c r="F870" s="7" t="str">
        <f aca="false">IF(C870="","",IFERROR(INDEX(Listas!$C$2:$C$14,MATCH(C870,Categorias,0)),""))</f>
        <v/>
      </c>
      <c r="G870" s="5"/>
    </row>
    <row r="871" customFormat="false" ht="15" hidden="false" customHeight="false" outlineLevel="0" collapsed="false">
      <c r="A871" s="12"/>
      <c r="B871" s="5"/>
      <c r="C871" s="5"/>
      <c r="D871" s="7" t="str">
        <f aca="false">IF(C871="","",IFERROR(INDEX(Listas!$B$2:$B$14,MATCH(C871,Categorias,0)),""))</f>
        <v/>
      </c>
      <c r="E871" s="14"/>
      <c r="F871" s="7" t="str">
        <f aca="false">IF(C871="","",IFERROR(INDEX(Listas!$C$2:$C$14,MATCH(C871,Categorias,0)),""))</f>
        <v/>
      </c>
      <c r="G871" s="5"/>
    </row>
    <row r="872" customFormat="false" ht="15" hidden="false" customHeight="false" outlineLevel="0" collapsed="false">
      <c r="A872" s="12"/>
      <c r="B872" s="5"/>
      <c r="C872" s="5"/>
      <c r="D872" s="7" t="str">
        <f aca="false">IF(C872="","",IFERROR(INDEX(Listas!$B$2:$B$14,MATCH(C872,Categorias,0)),""))</f>
        <v/>
      </c>
      <c r="E872" s="14"/>
      <c r="F872" s="7" t="str">
        <f aca="false">IF(C872="","",IFERROR(INDEX(Listas!$C$2:$C$14,MATCH(C872,Categorias,0)),""))</f>
        <v/>
      </c>
      <c r="G872" s="5"/>
    </row>
    <row r="873" customFormat="false" ht="15" hidden="false" customHeight="false" outlineLevel="0" collapsed="false">
      <c r="A873" s="12"/>
      <c r="B873" s="5"/>
      <c r="C873" s="5"/>
      <c r="D873" s="7" t="str">
        <f aca="false">IF(C873="","",IFERROR(INDEX(Listas!$B$2:$B$14,MATCH(C873,Categorias,0)),""))</f>
        <v/>
      </c>
      <c r="E873" s="14"/>
      <c r="F873" s="7" t="str">
        <f aca="false">IF(C873="","",IFERROR(INDEX(Listas!$C$2:$C$14,MATCH(C873,Categorias,0)),""))</f>
        <v/>
      </c>
      <c r="G873" s="5"/>
    </row>
    <row r="874" customFormat="false" ht="15" hidden="false" customHeight="false" outlineLevel="0" collapsed="false">
      <c r="A874" s="12"/>
      <c r="B874" s="5"/>
      <c r="C874" s="5"/>
      <c r="D874" s="7" t="str">
        <f aca="false">IF(C874="","",IFERROR(INDEX(Listas!$B$2:$B$14,MATCH(C874,Categorias,0)),""))</f>
        <v/>
      </c>
      <c r="E874" s="14"/>
      <c r="F874" s="7" t="str">
        <f aca="false">IF(C874="","",IFERROR(INDEX(Listas!$C$2:$C$14,MATCH(C874,Categorias,0)),""))</f>
        <v/>
      </c>
      <c r="G874" s="5"/>
    </row>
    <row r="875" customFormat="false" ht="15" hidden="false" customHeight="false" outlineLevel="0" collapsed="false">
      <c r="A875" s="12"/>
      <c r="B875" s="5"/>
      <c r="C875" s="5"/>
      <c r="D875" s="7" t="str">
        <f aca="false">IF(C875="","",IFERROR(INDEX(Listas!$B$2:$B$14,MATCH(C875,Categorias,0)),""))</f>
        <v/>
      </c>
      <c r="E875" s="14"/>
      <c r="F875" s="7" t="str">
        <f aca="false">IF(C875="","",IFERROR(INDEX(Listas!$C$2:$C$14,MATCH(C875,Categorias,0)),""))</f>
        <v/>
      </c>
      <c r="G875" s="5"/>
    </row>
    <row r="876" customFormat="false" ht="15" hidden="false" customHeight="false" outlineLevel="0" collapsed="false">
      <c r="A876" s="12"/>
      <c r="B876" s="5"/>
      <c r="C876" s="5"/>
      <c r="D876" s="7" t="str">
        <f aca="false">IF(C876="","",IFERROR(INDEX(Listas!$B$2:$B$14,MATCH(C876,Categorias,0)),""))</f>
        <v/>
      </c>
      <c r="E876" s="14"/>
      <c r="F876" s="7" t="str">
        <f aca="false">IF(C876="","",IFERROR(INDEX(Listas!$C$2:$C$14,MATCH(C876,Categorias,0)),""))</f>
        <v/>
      </c>
      <c r="G876" s="5"/>
    </row>
    <row r="877" customFormat="false" ht="15" hidden="false" customHeight="false" outlineLevel="0" collapsed="false">
      <c r="A877" s="12"/>
      <c r="B877" s="5"/>
      <c r="C877" s="5"/>
      <c r="D877" s="7" t="str">
        <f aca="false">IF(C877="","",IFERROR(INDEX(Listas!$B$2:$B$14,MATCH(C877,Categorias,0)),""))</f>
        <v/>
      </c>
      <c r="E877" s="14"/>
      <c r="F877" s="7" t="str">
        <f aca="false">IF(C877="","",IFERROR(INDEX(Listas!$C$2:$C$14,MATCH(C877,Categorias,0)),""))</f>
        <v/>
      </c>
      <c r="G877" s="5"/>
    </row>
    <row r="878" customFormat="false" ht="15" hidden="false" customHeight="false" outlineLevel="0" collapsed="false">
      <c r="A878" s="12"/>
      <c r="B878" s="5"/>
      <c r="C878" s="5"/>
      <c r="D878" s="7" t="str">
        <f aca="false">IF(C878="","",IFERROR(INDEX(Listas!$B$2:$B$14,MATCH(C878,Categorias,0)),""))</f>
        <v/>
      </c>
      <c r="E878" s="14"/>
      <c r="F878" s="7" t="str">
        <f aca="false">IF(C878="","",IFERROR(INDEX(Listas!$C$2:$C$14,MATCH(C878,Categorias,0)),""))</f>
        <v/>
      </c>
      <c r="G878" s="5"/>
    </row>
    <row r="879" customFormat="false" ht="15" hidden="false" customHeight="false" outlineLevel="0" collapsed="false">
      <c r="A879" s="12"/>
      <c r="B879" s="5"/>
      <c r="C879" s="5"/>
      <c r="D879" s="7" t="str">
        <f aca="false">IF(C879="","",IFERROR(INDEX(Listas!$B$2:$B$14,MATCH(C879,Categorias,0)),""))</f>
        <v/>
      </c>
      <c r="E879" s="14"/>
      <c r="F879" s="7" t="str">
        <f aca="false">IF(C879="","",IFERROR(INDEX(Listas!$C$2:$C$14,MATCH(C879,Categorias,0)),""))</f>
        <v/>
      </c>
      <c r="G879" s="5"/>
    </row>
    <row r="880" customFormat="false" ht="15" hidden="false" customHeight="false" outlineLevel="0" collapsed="false">
      <c r="A880" s="12"/>
      <c r="B880" s="5"/>
      <c r="C880" s="5"/>
      <c r="D880" s="7" t="str">
        <f aca="false">IF(C880="","",IFERROR(INDEX(Listas!$B$2:$B$14,MATCH(C880,Categorias,0)),""))</f>
        <v/>
      </c>
      <c r="E880" s="14"/>
      <c r="F880" s="7" t="str">
        <f aca="false">IF(C880="","",IFERROR(INDEX(Listas!$C$2:$C$14,MATCH(C880,Categorias,0)),""))</f>
        <v/>
      </c>
      <c r="G880" s="5"/>
    </row>
    <row r="881" customFormat="false" ht="15" hidden="false" customHeight="false" outlineLevel="0" collapsed="false">
      <c r="A881" s="12"/>
      <c r="B881" s="5"/>
      <c r="C881" s="5"/>
      <c r="D881" s="7" t="str">
        <f aca="false">IF(C881="","",IFERROR(INDEX(Listas!$B$2:$B$14,MATCH(C881,Categorias,0)),""))</f>
        <v/>
      </c>
      <c r="E881" s="14"/>
      <c r="F881" s="7" t="str">
        <f aca="false">IF(C881="","",IFERROR(INDEX(Listas!$C$2:$C$14,MATCH(C881,Categorias,0)),""))</f>
        <v/>
      </c>
      <c r="G881" s="5"/>
    </row>
    <row r="882" customFormat="false" ht="15" hidden="false" customHeight="false" outlineLevel="0" collapsed="false">
      <c r="A882" s="12"/>
      <c r="B882" s="5"/>
      <c r="C882" s="5"/>
      <c r="D882" s="7" t="str">
        <f aca="false">IF(C882="","",IFERROR(INDEX(Listas!$B$2:$B$14,MATCH(C882,Categorias,0)),""))</f>
        <v/>
      </c>
      <c r="E882" s="14"/>
      <c r="F882" s="7" t="str">
        <f aca="false">IF(C882="","",IFERROR(INDEX(Listas!$C$2:$C$14,MATCH(C882,Categorias,0)),""))</f>
        <v/>
      </c>
      <c r="G882" s="5"/>
    </row>
    <row r="883" customFormat="false" ht="15" hidden="false" customHeight="false" outlineLevel="0" collapsed="false">
      <c r="A883" s="12"/>
      <c r="B883" s="5"/>
      <c r="C883" s="5"/>
      <c r="D883" s="7" t="str">
        <f aca="false">IF(C883="","",IFERROR(INDEX(Listas!$B$2:$B$14,MATCH(C883,Categorias,0)),""))</f>
        <v/>
      </c>
      <c r="E883" s="14"/>
      <c r="F883" s="7" t="str">
        <f aca="false">IF(C883="","",IFERROR(INDEX(Listas!$C$2:$C$14,MATCH(C883,Categorias,0)),""))</f>
        <v/>
      </c>
      <c r="G883" s="5"/>
    </row>
    <row r="884" customFormat="false" ht="15" hidden="false" customHeight="false" outlineLevel="0" collapsed="false">
      <c r="A884" s="12"/>
      <c r="B884" s="5"/>
      <c r="C884" s="5"/>
      <c r="D884" s="7" t="str">
        <f aca="false">IF(C884="","",IFERROR(INDEX(Listas!$B$2:$B$14,MATCH(C884,Categorias,0)),""))</f>
        <v/>
      </c>
      <c r="E884" s="14"/>
      <c r="F884" s="7" t="str">
        <f aca="false">IF(C884="","",IFERROR(INDEX(Listas!$C$2:$C$14,MATCH(C884,Categorias,0)),""))</f>
        <v/>
      </c>
      <c r="G884" s="5"/>
    </row>
    <row r="885" customFormat="false" ht="15" hidden="false" customHeight="false" outlineLevel="0" collapsed="false">
      <c r="A885" s="12"/>
      <c r="B885" s="5"/>
      <c r="C885" s="5"/>
      <c r="D885" s="7" t="str">
        <f aca="false">IF(C885="","",IFERROR(INDEX(Listas!$B$2:$B$14,MATCH(C885,Categorias,0)),""))</f>
        <v/>
      </c>
      <c r="E885" s="14"/>
      <c r="F885" s="7" t="str">
        <f aca="false">IF(C885="","",IFERROR(INDEX(Listas!$C$2:$C$14,MATCH(C885,Categorias,0)),""))</f>
        <v/>
      </c>
      <c r="G885" s="5"/>
    </row>
    <row r="886" customFormat="false" ht="15" hidden="false" customHeight="false" outlineLevel="0" collapsed="false">
      <c r="A886" s="12"/>
      <c r="B886" s="5"/>
      <c r="C886" s="5"/>
      <c r="D886" s="7" t="str">
        <f aca="false">IF(C886="","",IFERROR(INDEX(Listas!$B$2:$B$14,MATCH(C886,Categorias,0)),""))</f>
        <v/>
      </c>
      <c r="E886" s="14"/>
      <c r="F886" s="7" t="str">
        <f aca="false">IF(C886="","",IFERROR(INDEX(Listas!$C$2:$C$14,MATCH(C886,Categorias,0)),""))</f>
        <v/>
      </c>
      <c r="G886" s="5"/>
    </row>
    <row r="887" customFormat="false" ht="15" hidden="false" customHeight="false" outlineLevel="0" collapsed="false">
      <c r="A887" s="12"/>
      <c r="B887" s="5"/>
      <c r="C887" s="5"/>
      <c r="D887" s="7" t="str">
        <f aca="false">IF(C887="","",IFERROR(INDEX(Listas!$B$2:$B$14,MATCH(C887,Categorias,0)),""))</f>
        <v/>
      </c>
      <c r="E887" s="14"/>
      <c r="F887" s="7" t="str">
        <f aca="false">IF(C887="","",IFERROR(INDEX(Listas!$C$2:$C$14,MATCH(C887,Categorias,0)),""))</f>
        <v/>
      </c>
      <c r="G887" s="5"/>
    </row>
    <row r="888" customFormat="false" ht="15" hidden="false" customHeight="false" outlineLevel="0" collapsed="false">
      <c r="A888" s="12"/>
      <c r="B888" s="5"/>
      <c r="C888" s="5"/>
      <c r="D888" s="7" t="str">
        <f aca="false">IF(C888="","",IFERROR(INDEX(Listas!$B$2:$B$14,MATCH(C888,Categorias,0)),""))</f>
        <v/>
      </c>
      <c r="E888" s="14"/>
      <c r="F888" s="7" t="str">
        <f aca="false">IF(C888="","",IFERROR(INDEX(Listas!$C$2:$C$14,MATCH(C888,Categorias,0)),""))</f>
        <v/>
      </c>
      <c r="G888" s="5"/>
    </row>
    <row r="889" customFormat="false" ht="15" hidden="false" customHeight="false" outlineLevel="0" collapsed="false">
      <c r="A889" s="12"/>
      <c r="B889" s="5"/>
      <c r="C889" s="5"/>
      <c r="D889" s="7" t="str">
        <f aca="false">IF(C889="","",IFERROR(INDEX(Listas!$B$2:$B$14,MATCH(C889,Categorias,0)),""))</f>
        <v/>
      </c>
      <c r="E889" s="14"/>
      <c r="F889" s="7" t="str">
        <f aca="false">IF(C889="","",IFERROR(INDEX(Listas!$C$2:$C$14,MATCH(C889,Categorias,0)),""))</f>
        <v/>
      </c>
      <c r="G889" s="5"/>
    </row>
    <row r="890" customFormat="false" ht="15" hidden="false" customHeight="false" outlineLevel="0" collapsed="false">
      <c r="A890" s="12"/>
      <c r="B890" s="5"/>
      <c r="C890" s="5"/>
      <c r="D890" s="7" t="str">
        <f aca="false">IF(C890="","",IFERROR(INDEX(Listas!$B$2:$B$14,MATCH(C890,Categorias,0)),""))</f>
        <v/>
      </c>
      <c r="E890" s="14"/>
      <c r="F890" s="7" t="str">
        <f aca="false">IF(C890="","",IFERROR(INDEX(Listas!$C$2:$C$14,MATCH(C890,Categorias,0)),""))</f>
        <v/>
      </c>
      <c r="G890" s="5"/>
    </row>
    <row r="891" customFormat="false" ht="15" hidden="false" customHeight="false" outlineLevel="0" collapsed="false">
      <c r="A891" s="12"/>
      <c r="B891" s="5"/>
      <c r="C891" s="5"/>
      <c r="D891" s="7" t="str">
        <f aca="false">IF(C891="","",IFERROR(INDEX(Listas!$B$2:$B$14,MATCH(C891,Categorias,0)),""))</f>
        <v/>
      </c>
      <c r="E891" s="14"/>
      <c r="F891" s="7" t="str">
        <f aca="false">IF(C891="","",IFERROR(INDEX(Listas!$C$2:$C$14,MATCH(C891,Categorias,0)),""))</f>
        <v/>
      </c>
      <c r="G891" s="5"/>
    </row>
    <row r="892" customFormat="false" ht="15" hidden="false" customHeight="false" outlineLevel="0" collapsed="false">
      <c r="A892" s="12"/>
      <c r="B892" s="5"/>
      <c r="C892" s="5"/>
      <c r="D892" s="7" t="str">
        <f aca="false">IF(C892="","",IFERROR(INDEX(Listas!$B$2:$B$14,MATCH(C892,Categorias,0)),""))</f>
        <v/>
      </c>
      <c r="E892" s="14"/>
      <c r="F892" s="7" t="str">
        <f aca="false">IF(C892="","",IFERROR(INDEX(Listas!$C$2:$C$14,MATCH(C892,Categorias,0)),""))</f>
        <v/>
      </c>
      <c r="G892" s="5"/>
    </row>
    <row r="893" customFormat="false" ht="15" hidden="false" customHeight="false" outlineLevel="0" collapsed="false">
      <c r="A893" s="12"/>
      <c r="B893" s="5"/>
      <c r="C893" s="5"/>
      <c r="D893" s="7" t="str">
        <f aca="false">IF(C893="","",IFERROR(INDEX(Listas!$B$2:$B$14,MATCH(C893,Categorias,0)),""))</f>
        <v/>
      </c>
      <c r="E893" s="14"/>
      <c r="F893" s="7" t="str">
        <f aca="false">IF(C893="","",IFERROR(INDEX(Listas!$C$2:$C$14,MATCH(C893,Categorias,0)),""))</f>
        <v/>
      </c>
      <c r="G893" s="5"/>
    </row>
    <row r="894" customFormat="false" ht="15" hidden="false" customHeight="false" outlineLevel="0" collapsed="false">
      <c r="A894" s="12"/>
      <c r="B894" s="5"/>
      <c r="C894" s="5"/>
      <c r="D894" s="7" t="str">
        <f aca="false">IF(C894="","",IFERROR(INDEX(Listas!$B$2:$B$14,MATCH(C894,Categorias,0)),""))</f>
        <v/>
      </c>
      <c r="E894" s="14"/>
      <c r="F894" s="7" t="str">
        <f aca="false">IF(C894="","",IFERROR(INDEX(Listas!$C$2:$C$14,MATCH(C894,Categorias,0)),""))</f>
        <v/>
      </c>
      <c r="G894" s="5"/>
    </row>
    <row r="895" customFormat="false" ht="15" hidden="false" customHeight="false" outlineLevel="0" collapsed="false">
      <c r="A895" s="12"/>
      <c r="B895" s="5"/>
      <c r="C895" s="5"/>
      <c r="D895" s="7" t="str">
        <f aca="false">IF(C895="","",IFERROR(INDEX(Listas!$B$2:$B$14,MATCH(C895,Categorias,0)),""))</f>
        <v/>
      </c>
      <c r="E895" s="14"/>
      <c r="F895" s="7" t="str">
        <f aca="false">IF(C895="","",IFERROR(INDEX(Listas!$C$2:$C$14,MATCH(C895,Categorias,0)),""))</f>
        <v/>
      </c>
      <c r="G895" s="5"/>
    </row>
    <row r="896" customFormat="false" ht="15" hidden="false" customHeight="false" outlineLevel="0" collapsed="false">
      <c r="A896" s="12"/>
      <c r="B896" s="5"/>
      <c r="C896" s="5"/>
      <c r="D896" s="7" t="str">
        <f aca="false">IF(C896="","",IFERROR(INDEX(Listas!$B$2:$B$14,MATCH(C896,Categorias,0)),""))</f>
        <v/>
      </c>
      <c r="E896" s="14"/>
      <c r="F896" s="7" t="str">
        <f aca="false">IF(C896="","",IFERROR(INDEX(Listas!$C$2:$C$14,MATCH(C896,Categorias,0)),""))</f>
        <v/>
      </c>
      <c r="G896" s="5"/>
    </row>
    <row r="897" customFormat="false" ht="15" hidden="false" customHeight="false" outlineLevel="0" collapsed="false">
      <c r="A897" s="12"/>
      <c r="B897" s="5"/>
      <c r="C897" s="5"/>
      <c r="D897" s="7" t="str">
        <f aca="false">IF(C897="","",IFERROR(INDEX(Listas!$B$2:$B$14,MATCH(C897,Categorias,0)),""))</f>
        <v/>
      </c>
      <c r="E897" s="14"/>
      <c r="F897" s="7" t="str">
        <f aca="false">IF(C897="","",IFERROR(INDEX(Listas!$C$2:$C$14,MATCH(C897,Categorias,0)),""))</f>
        <v/>
      </c>
      <c r="G897" s="5"/>
    </row>
    <row r="898" customFormat="false" ht="15" hidden="false" customHeight="false" outlineLevel="0" collapsed="false">
      <c r="A898" s="12"/>
      <c r="B898" s="5"/>
      <c r="C898" s="5"/>
      <c r="D898" s="7" t="str">
        <f aca="false">IF(C898="","",IFERROR(INDEX(Listas!$B$2:$B$14,MATCH(C898,Categorias,0)),""))</f>
        <v/>
      </c>
      <c r="E898" s="14"/>
      <c r="F898" s="7" t="str">
        <f aca="false">IF(C898="","",IFERROR(INDEX(Listas!$C$2:$C$14,MATCH(C898,Categorias,0)),""))</f>
        <v/>
      </c>
      <c r="G898" s="5"/>
    </row>
    <row r="899" customFormat="false" ht="15" hidden="false" customHeight="false" outlineLevel="0" collapsed="false">
      <c r="A899" s="12"/>
      <c r="B899" s="5"/>
      <c r="C899" s="5"/>
      <c r="D899" s="7" t="str">
        <f aca="false">IF(C899="","",IFERROR(INDEX(Listas!$B$2:$B$14,MATCH(C899,Categorias,0)),""))</f>
        <v/>
      </c>
      <c r="E899" s="14"/>
      <c r="F899" s="7" t="str">
        <f aca="false">IF(C899="","",IFERROR(INDEX(Listas!$C$2:$C$14,MATCH(C899,Categorias,0)),""))</f>
        <v/>
      </c>
      <c r="G899" s="5"/>
    </row>
    <row r="900" customFormat="false" ht="15" hidden="false" customHeight="false" outlineLevel="0" collapsed="false">
      <c r="A900" s="12"/>
      <c r="B900" s="5"/>
      <c r="C900" s="5"/>
      <c r="D900" s="7" t="str">
        <f aca="false">IF(C900="","",IFERROR(INDEX(Listas!$B$2:$B$14,MATCH(C900,Categorias,0)),""))</f>
        <v/>
      </c>
      <c r="E900" s="14"/>
      <c r="F900" s="7" t="str">
        <f aca="false">IF(C900="","",IFERROR(INDEX(Listas!$C$2:$C$14,MATCH(C900,Categorias,0)),""))</f>
        <v/>
      </c>
      <c r="G900" s="5"/>
    </row>
    <row r="901" customFormat="false" ht="15" hidden="false" customHeight="false" outlineLevel="0" collapsed="false">
      <c r="A901" s="12"/>
      <c r="B901" s="5"/>
      <c r="C901" s="5"/>
      <c r="D901" s="7" t="str">
        <f aca="false">IF(C901="","",IFERROR(INDEX(Listas!$B$2:$B$14,MATCH(C901,Categorias,0)),""))</f>
        <v/>
      </c>
      <c r="E901" s="14"/>
      <c r="F901" s="7" t="str">
        <f aca="false">IF(C901="","",IFERROR(INDEX(Listas!$C$2:$C$14,MATCH(C901,Categorias,0)),""))</f>
        <v/>
      </c>
      <c r="G901" s="5"/>
    </row>
    <row r="902" customFormat="false" ht="15" hidden="false" customHeight="false" outlineLevel="0" collapsed="false">
      <c r="A902" s="12"/>
      <c r="B902" s="5"/>
      <c r="C902" s="5"/>
      <c r="D902" s="7" t="str">
        <f aca="false">IF(C902="","",IFERROR(INDEX(Listas!$B$2:$B$14,MATCH(C902,Categorias,0)),""))</f>
        <v/>
      </c>
      <c r="E902" s="14"/>
      <c r="F902" s="7" t="str">
        <f aca="false">IF(C902="","",IFERROR(INDEX(Listas!$C$2:$C$14,MATCH(C902,Categorias,0)),""))</f>
        <v/>
      </c>
      <c r="G902" s="5"/>
    </row>
    <row r="903" customFormat="false" ht="15" hidden="false" customHeight="false" outlineLevel="0" collapsed="false">
      <c r="A903" s="12"/>
      <c r="B903" s="5"/>
      <c r="C903" s="5"/>
      <c r="D903" s="7" t="str">
        <f aca="false">IF(C903="","",IFERROR(INDEX(Listas!$B$2:$B$14,MATCH(C903,Categorias,0)),""))</f>
        <v/>
      </c>
      <c r="E903" s="14"/>
      <c r="F903" s="7" t="str">
        <f aca="false">IF(C903="","",IFERROR(INDEX(Listas!$C$2:$C$14,MATCH(C903,Categorias,0)),""))</f>
        <v/>
      </c>
      <c r="G903" s="5"/>
    </row>
    <row r="904" customFormat="false" ht="15" hidden="false" customHeight="false" outlineLevel="0" collapsed="false">
      <c r="A904" s="12"/>
      <c r="B904" s="5"/>
      <c r="C904" s="5"/>
      <c r="D904" s="7" t="str">
        <f aca="false">IF(C904="","",IFERROR(INDEX(Listas!$B$2:$B$14,MATCH(C904,Categorias,0)),""))</f>
        <v/>
      </c>
      <c r="E904" s="14"/>
      <c r="F904" s="7" t="str">
        <f aca="false">IF(C904="","",IFERROR(INDEX(Listas!$C$2:$C$14,MATCH(C904,Categorias,0)),""))</f>
        <v/>
      </c>
      <c r="G904" s="5"/>
    </row>
    <row r="905" customFormat="false" ht="15" hidden="false" customHeight="false" outlineLevel="0" collapsed="false">
      <c r="A905" s="12"/>
      <c r="B905" s="5"/>
      <c r="C905" s="5"/>
      <c r="D905" s="7" t="str">
        <f aca="false">IF(C905="","",IFERROR(INDEX(Listas!$B$2:$B$14,MATCH(C905,Categorias,0)),""))</f>
        <v/>
      </c>
      <c r="E905" s="14"/>
      <c r="F905" s="7" t="str">
        <f aca="false">IF(C905="","",IFERROR(INDEX(Listas!$C$2:$C$14,MATCH(C905,Categorias,0)),""))</f>
        <v/>
      </c>
      <c r="G905" s="5"/>
    </row>
    <row r="906" customFormat="false" ht="15" hidden="false" customHeight="false" outlineLevel="0" collapsed="false">
      <c r="A906" s="12"/>
      <c r="B906" s="5"/>
      <c r="C906" s="5"/>
      <c r="D906" s="7" t="str">
        <f aca="false">IF(C906="","",IFERROR(INDEX(Listas!$B$2:$B$14,MATCH(C906,Categorias,0)),""))</f>
        <v/>
      </c>
      <c r="E906" s="14"/>
      <c r="F906" s="7" t="str">
        <f aca="false">IF(C906="","",IFERROR(INDEX(Listas!$C$2:$C$14,MATCH(C906,Categorias,0)),""))</f>
        <v/>
      </c>
      <c r="G906" s="5"/>
    </row>
    <row r="907" customFormat="false" ht="15" hidden="false" customHeight="false" outlineLevel="0" collapsed="false">
      <c r="A907" s="12"/>
      <c r="B907" s="5"/>
      <c r="C907" s="5"/>
      <c r="D907" s="7" t="str">
        <f aca="false">IF(C907="","",IFERROR(INDEX(Listas!$B$2:$B$14,MATCH(C907,Categorias,0)),""))</f>
        <v/>
      </c>
      <c r="E907" s="14"/>
      <c r="F907" s="7" t="str">
        <f aca="false">IF(C907="","",IFERROR(INDEX(Listas!$C$2:$C$14,MATCH(C907,Categorias,0)),""))</f>
        <v/>
      </c>
      <c r="G907" s="5"/>
    </row>
    <row r="908" customFormat="false" ht="15" hidden="false" customHeight="false" outlineLevel="0" collapsed="false">
      <c r="A908" s="12"/>
      <c r="B908" s="5"/>
      <c r="C908" s="5"/>
      <c r="D908" s="7" t="str">
        <f aca="false">IF(C908="","",IFERROR(INDEX(Listas!$B$2:$B$14,MATCH(C908,Categorias,0)),""))</f>
        <v/>
      </c>
      <c r="E908" s="14"/>
      <c r="F908" s="7" t="str">
        <f aca="false">IF(C908="","",IFERROR(INDEX(Listas!$C$2:$C$14,MATCH(C908,Categorias,0)),""))</f>
        <v/>
      </c>
      <c r="G908" s="5"/>
    </row>
    <row r="909" customFormat="false" ht="15" hidden="false" customHeight="false" outlineLevel="0" collapsed="false">
      <c r="A909" s="12"/>
      <c r="B909" s="5"/>
      <c r="C909" s="5"/>
      <c r="D909" s="7" t="str">
        <f aca="false">IF(C909="","",IFERROR(INDEX(Listas!$B$2:$B$14,MATCH(C909,Categorias,0)),""))</f>
        <v/>
      </c>
      <c r="E909" s="14"/>
      <c r="F909" s="7" t="str">
        <f aca="false">IF(C909="","",IFERROR(INDEX(Listas!$C$2:$C$14,MATCH(C909,Categorias,0)),""))</f>
        <v/>
      </c>
      <c r="G909" s="5"/>
    </row>
    <row r="910" customFormat="false" ht="15" hidden="false" customHeight="false" outlineLevel="0" collapsed="false">
      <c r="A910" s="12"/>
      <c r="B910" s="5"/>
      <c r="C910" s="5"/>
      <c r="D910" s="7" t="str">
        <f aca="false">IF(C910="","",IFERROR(INDEX(Listas!$B$2:$B$14,MATCH(C910,Categorias,0)),""))</f>
        <v/>
      </c>
      <c r="E910" s="14"/>
      <c r="F910" s="7" t="str">
        <f aca="false">IF(C910="","",IFERROR(INDEX(Listas!$C$2:$C$14,MATCH(C910,Categorias,0)),""))</f>
        <v/>
      </c>
      <c r="G910" s="5"/>
    </row>
    <row r="911" customFormat="false" ht="15" hidden="false" customHeight="false" outlineLevel="0" collapsed="false">
      <c r="A911" s="12"/>
      <c r="B911" s="5"/>
      <c r="C911" s="5"/>
      <c r="D911" s="7" t="str">
        <f aca="false">IF(C911="","",IFERROR(INDEX(Listas!$B$2:$B$14,MATCH(C911,Categorias,0)),""))</f>
        <v/>
      </c>
      <c r="E911" s="14"/>
      <c r="F911" s="7" t="str">
        <f aca="false">IF(C911="","",IFERROR(INDEX(Listas!$C$2:$C$14,MATCH(C911,Categorias,0)),""))</f>
        <v/>
      </c>
      <c r="G911" s="5"/>
    </row>
    <row r="912" customFormat="false" ht="15" hidden="false" customHeight="false" outlineLevel="0" collapsed="false">
      <c r="A912" s="12"/>
      <c r="B912" s="5"/>
      <c r="C912" s="5"/>
      <c r="D912" s="7" t="str">
        <f aca="false">IF(C912="","",IFERROR(INDEX(Listas!$B$2:$B$14,MATCH(C912,Categorias,0)),""))</f>
        <v/>
      </c>
      <c r="E912" s="14"/>
      <c r="F912" s="7" t="str">
        <f aca="false">IF(C912="","",IFERROR(INDEX(Listas!$C$2:$C$14,MATCH(C912,Categorias,0)),""))</f>
        <v/>
      </c>
      <c r="G912" s="5"/>
    </row>
    <row r="913" customFormat="false" ht="15" hidden="false" customHeight="false" outlineLevel="0" collapsed="false">
      <c r="A913" s="12"/>
      <c r="B913" s="5"/>
      <c r="C913" s="5"/>
      <c r="D913" s="7" t="str">
        <f aca="false">IF(C913="","",IFERROR(INDEX(Listas!$B$2:$B$14,MATCH(C913,Categorias,0)),""))</f>
        <v/>
      </c>
      <c r="E913" s="14"/>
      <c r="F913" s="7" t="str">
        <f aca="false">IF(C913="","",IFERROR(INDEX(Listas!$C$2:$C$14,MATCH(C913,Categorias,0)),""))</f>
        <v/>
      </c>
      <c r="G913" s="5"/>
    </row>
    <row r="914" customFormat="false" ht="15" hidden="false" customHeight="false" outlineLevel="0" collapsed="false">
      <c r="A914" s="12"/>
      <c r="B914" s="5"/>
      <c r="C914" s="5"/>
      <c r="D914" s="7" t="str">
        <f aca="false">IF(C914="","",IFERROR(INDEX(Listas!$B$2:$B$14,MATCH(C914,Categorias,0)),""))</f>
        <v/>
      </c>
      <c r="E914" s="14"/>
      <c r="F914" s="7" t="str">
        <f aca="false">IF(C914="","",IFERROR(INDEX(Listas!$C$2:$C$14,MATCH(C914,Categorias,0)),""))</f>
        <v/>
      </c>
      <c r="G914" s="5"/>
    </row>
    <row r="915" customFormat="false" ht="15" hidden="false" customHeight="false" outlineLevel="0" collapsed="false">
      <c r="A915" s="12"/>
      <c r="B915" s="5"/>
      <c r="C915" s="5"/>
      <c r="D915" s="7" t="str">
        <f aca="false">IF(C915="","",IFERROR(INDEX(Listas!$B$2:$B$14,MATCH(C915,Categorias,0)),""))</f>
        <v/>
      </c>
      <c r="E915" s="14"/>
      <c r="F915" s="7" t="str">
        <f aca="false">IF(C915="","",IFERROR(INDEX(Listas!$C$2:$C$14,MATCH(C915,Categorias,0)),""))</f>
        <v/>
      </c>
      <c r="G915" s="5"/>
    </row>
    <row r="916" customFormat="false" ht="15" hidden="false" customHeight="false" outlineLevel="0" collapsed="false">
      <c r="A916" s="12"/>
      <c r="B916" s="5"/>
      <c r="C916" s="5"/>
      <c r="D916" s="7" t="str">
        <f aca="false">IF(C916="","",IFERROR(INDEX(Listas!$B$2:$B$14,MATCH(C916,Categorias,0)),""))</f>
        <v/>
      </c>
      <c r="E916" s="14"/>
      <c r="F916" s="7" t="str">
        <f aca="false">IF(C916="","",IFERROR(INDEX(Listas!$C$2:$C$14,MATCH(C916,Categorias,0)),""))</f>
        <v/>
      </c>
      <c r="G916" s="5"/>
    </row>
    <row r="917" customFormat="false" ht="15" hidden="false" customHeight="false" outlineLevel="0" collapsed="false">
      <c r="A917" s="12"/>
      <c r="B917" s="5"/>
      <c r="C917" s="5"/>
      <c r="D917" s="7" t="str">
        <f aca="false">IF(C917="","",IFERROR(INDEX(Listas!$B$2:$B$14,MATCH(C917,Categorias,0)),""))</f>
        <v/>
      </c>
      <c r="E917" s="14"/>
      <c r="F917" s="7" t="str">
        <f aca="false">IF(C917="","",IFERROR(INDEX(Listas!$C$2:$C$14,MATCH(C917,Categorias,0)),""))</f>
        <v/>
      </c>
      <c r="G917" s="5"/>
    </row>
    <row r="918" customFormat="false" ht="15" hidden="false" customHeight="false" outlineLevel="0" collapsed="false">
      <c r="A918" s="12"/>
      <c r="B918" s="5"/>
      <c r="C918" s="5"/>
      <c r="D918" s="7" t="str">
        <f aca="false">IF(C918="","",IFERROR(INDEX(Listas!$B$2:$B$14,MATCH(C918,Categorias,0)),""))</f>
        <v/>
      </c>
      <c r="E918" s="14"/>
      <c r="F918" s="7" t="str">
        <f aca="false">IF(C918="","",IFERROR(INDEX(Listas!$C$2:$C$14,MATCH(C918,Categorias,0)),""))</f>
        <v/>
      </c>
      <c r="G918" s="5"/>
    </row>
    <row r="919" customFormat="false" ht="15" hidden="false" customHeight="false" outlineLevel="0" collapsed="false">
      <c r="A919" s="12"/>
      <c r="B919" s="5"/>
      <c r="C919" s="5"/>
      <c r="D919" s="7" t="str">
        <f aca="false">IF(C919="","",IFERROR(INDEX(Listas!$B$2:$B$14,MATCH(C919,Categorias,0)),""))</f>
        <v/>
      </c>
      <c r="E919" s="14"/>
      <c r="F919" s="7" t="str">
        <f aca="false">IF(C919="","",IFERROR(INDEX(Listas!$C$2:$C$14,MATCH(C919,Categorias,0)),""))</f>
        <v/>
      </c>
      <c r="G919" s="5"/>
    </row>
    <row r="920" customFormat="false" ht="15" hidden="false" customHeight="false" outlineLevel="0" collapsed="false">
      <c r="A920" s="12"/>
      <c r="B920" s="5"/>
      <c r="C920" s="5"/>
      <c r="D920" s="7" t="str">
        <f aca="false">IF(C920="","",IFERROR(INDEX(Listas!$B$2:$B$14,MATCH(C920,Categorias,0)),""))</f>
        <v/>
      </c>
      <c r="E920" s="14"/>
      <c r="F920" s="7" t="str">
        <f aca="false">IF(C920="","",IFERROR(INDEX(Listas!$C$2:$C$14,MATCH(C920,Categorias,0)),""))</f>
        <v/>
      </c>
      <c r="G920" s="5"/>
    </row>
    <row r="921" customFormat="false" ht="15" hidden="false" customHeight="false" outlineLevel="0" collapsed="false">
      <c r="A921" s="12"/>
      <c r="B921" s="5"/>
      <c r="C921" s="5"/>
      <c r="D921" s="7" t="str">
        <f aca="false">IF(C921="","",IFERROR(INDEX(Listas!$B$2:$B$14,MATCH(C921,Categorias,0)),""))</f>
        <v/>
      </c>
      <c r="E921" s="14"/>
      <c r="F921" s="7" t="str">
        <f aca="false">IF(C921="","",IFERROR(INDEX(Listas!$C$2:$C$14,MATCH(C921,Categorias,0)),""))</f>
        <v/>
      </c>
      <c r="G921" s="5"/>
    </row>
    <row r="922" customFormat="false" ht="15" hidden="false" customHeight="false" outlineLevel="0" collapsed="false">
      <c r="A922" s="12"/>
      <c r="B922" s="5"/>
      <c r="C922" s="5"/>
      <c r="D922" s="7" t="str">
        <f aca="false">IF(C922="","",IFERROR(INDEX(Listas!$B$2:$B$14,MATCH(C922,Categorias,0)),""))</f>
        <v/>
      </c>
      <c r="E922" s="14"/>
      <c r="F922" s="7" t="str">
        <f aca="false">IF(C922="","",IFERROR(INDEX(Listas!$C$2:$C$14,MATCH(C922,Categorias,0)),""))</f>
        <v/>
      </c>
      <c r="G922" s="5"/>
    </row>
    <row r="923" customFormat="false" ht="15" hidden="false" customHeight="false" outlineLevel="0" collapsed="false">
      <c r="A923" s="12"/>
      <c r="B923" s="5"/>
      <c r="C923" s="5"/>
      <c r="D923" s="7" t="str">
        <f aca="false">IF(C923="","",IFERROR(INDEX(Listas!$B$2:$B$14,MATCH(C923,Categorias,0)),""))</f>
        <v/>
      </c>
      <c r="E923" s="14"/>
      <c r="F923" s="7" t="str">
        <f aca="false">IF(C923="","",IFERROR(INDEX(Listas!$C$2:$C$14,MATCH(C923,Categorias,0)),""))</f>
        <v/>
      </c>
      <c r="G923" s="5"/>
    </row>
    <row r="924" customFormat="false" ht="15" hidden="false" customHeight="false" outlineLevel="0" collapsed="false">
      <c r="A924" s="12"/>
      <c r="B924" s="5"/>
      <c r="C924" s="5"/>
      <c r="D924" s="7" t="str">
        <f aca="false">IF(C924="","",IFERROR(INDEX(Listas!$B$2:$B$14,MATCH(C924,Categorias,0)),""))</f>
        <v/>
      </c>
      <c r="E924" s="14"/>
      <c r="F924" s="7" t="str">
        <f aca="false">IF(C924="","",IFERROR(INDEX(Listas!$C$2:$C$14,MATCH(C924,Categorias,0)),""))</f>
        <v/>
      </c>
      <c r="G924" s="5"/>
    </row>
    <row r="925" customFormat="false" ht="15" hidden="false" customHeight="false" outlineLevel="0" collapsed="false">
      <c r="A925" s="12"/>
      <c r="B925" s="5"/>
      <c r="C925" s="5"/>
      <c r="D925" s="7" t="str">
        <f aca="false">IF(C925="","",IFERROR(INDEX(Listas!$B$2:$B$14,MATCH(C925,Categorias,0)),""))</f>
        <v/>
      </c>
      <c r="E925" s="14"/>
      <c r="F925" s="7" t="str">
        <f aca="false">IF(C925="","",IFERROR(INDEX(Listas!$C$2:$C$14,MATCH(C925,Categorias,0)),""))</f>
        <v/>
      </c>
      <c r="G925" s="5"/>
    </row>
    <row r="926" customFormat="false" ht="15" hidden="false" customHeight="false" outlineLevel="0" collapsed="false">
      <c r="A926" s="12"/>
      <c r="B926" s="5"/>
      <c r="C926" s="5"/>
      <c r="D926" s="7" t="str">
        <f aca="false">IF(C926="","",IFERROR(INDEX(Listas!$B$2:$B$14,MATCH(C926,Categorias,0)),""))</f>
        <v/>
      </c>
      <c r="E926" s="14"/>
      <c r="F926" s="7" t="str">
        <f aca="false">IF(C926="","",IFERROR(INDEX(Listas!$C$2:$C$14,MATCH(C926,Categorias,0)),""))</f>
        <v/>
      </c>
      <c r="G926" s="5"/>
    </row>
    <row r="927" customFormat="false" ht="15" hidden="false" customHeight="false" outlineLevel="0" collapsed="false">
      <c r="A927" s="12"/>
      <c r="B927" s="5"/>
      <c r="C927" s="5"/>
      <c r="D927" s="7" t="str">
        <f aca="false">IF(C927="","",IFERROR(INDEX(Listas!$B$2:$B$14,MATCH(C927,Categorias,0)),""))</f>
        <v/>
      </c>
      <c r="E927" s="14"/>
      <c r="F927" s="7" t="str">
        <f aca="false">IF(C927="","",IFERROR(INDEX(Listas!$C$2:$C$14,MATCH(C927,Categorias,0)),""))</f>
        <v/>
      </c>
      <c r="G927" s="5"/>
    </row>
    <row r="928" customFormat="false" ht="15" hidden="false" customHeight="false" outlineLevel="0" collapsed="false">
      <c r="A928" s="12"/>
      <c r="B928" s="5"/>
      <c r="C928" s="5"/>
      <c r="D928" s="7" t="str">
        <f aca="false">IF(C928="","",IFERROR(INDEX(Listas!$B$2:$B$14,MATCH(C928,Categorias,0)),""))</f>
        <v/>
      </c>
      <c r="E928" s="14"/>
      <c r="F928" s="7" t="str">
        <f aca="false">IF(C928="","",IFERROR(INDEX(Listas!$C$2:$C$14,MATCH(C928,Categorias,0)),""))</f>
        <v/>
      </c>
      <c r="G928" s="5"/>
    </row>
    <row r="929" customFormat="false" ht="15" hidden="false" customHeight="false" outlineLevel="0" collapsed="false">
      <c r="A929" s="12"/>
      <c r="B929" s="5"/>
      <c r="C929" s="5"/>
      <c r="D929" s="7" t="str">
        <f aca="false">IF(C929="","",IFERROR(INDEX(Listas!$B$2:$B$14,MATCH(C929,Categorias,0)),""))</f>
        <v/>
      </c>
      <c r="E929" s="14"/>
      <c r="F929" s="7" t="str">
        <f aca="false">IF(C929="","",IFERROR(INDEX(Listas!$C$2:$C$14,MATCH(C929,Categorias,0)),""))</f>
        <v/>
      </c>
      <c r="G929" s="5"/>
    </row>
    <row r="930" customFormat="false" ht="15" hidden="false" customHeight="false" outlineLevel="0" collapsed="false">
      <c r="A930" s="12"/>
      <c r="B930" s="5"/>
      <c r="C930" s="5"/>
      <c r="D930" s="7" t="str">
        <f aca="false">IF(C930="","",IFERROR(INDEX(Listas!$B$2:$B$14,MATCH(C930,Categorias,0)),""))</f>
        <v/>
      </c>
      <c r="E930" s="14"/>
      <c r="F930" s="7" t="str">
        <f aca="false">IF(C930="","",IFERROR(INDEX(Listas!$C$2:$C$14,MATCH(C930,Categorias,0)),""))</f>
        <v/>
      </c>
      <c r="G930" s="5"/>
    </row>
    <row r="931" customFormat="false" ht="15" hidden="false" customHeight="false" outlineLevel="0" collapsed="false">
      <c r="A931" s="12"/>
      <c r="B931" s="5"/>
      <c r="C931" s="5"/>
      <c r="D931" s="7" t="str">
        <f aca="false">IF(C931="","",IFERROR(INDEX(Listas!$B$2:$B$14,MATCH(C931,Categorias,0)),""))</f>
        <v/>
      </c>
      <c r="E931" s="14"/>
      <c r="F931" s="7" t="str">
        <f aca="false">IF(C931="","",IFERROR(INDEX(Listas!$C$2:$C$14,MATCH(C931,Categorias,0)),""))</f>
        <v/>
      </c>
      <c r="G931" s="5"/>
    </row>
    <row r="932" customFormat="false" ht="15" hidden="false" customHeight="false" outlineLevel="0" collapsed="false">
      <c r="A932" s="12"/>
      <c r="B932" s="5"/>
      <c r="C932" s="5"/>
      <c r="D932" s="7" t="str">
        <f aca="false">IF(C932="","",IFERROR(INDEX(Listas!$B$2:$B$14,MATCH(C932,Categorias,0)),""))</f>
        <v/>
      </c>
      <c r="E932" s="14"/>
      <c r="F932" s="7" t="str">
        <f aca="false">IF(C932="","",IFERROR(INDEX(Listas!$C$2:$C$14,MATCH(C932,Categorias,0)),""))</f>
        <v/>
      </c>
      <c r="G932" s="5"/>
    </row>
    <row r="933" customFormat="false" ht="15" hidden="false" customHeight="false" outlineLevel="0" collapsed="false">
      <c r="A933" s="12"/>
      <c r="B933" s="5"/>
      <c r="C933" s="5"/>
      <c r="D933" s="7" t="str">
        <f aca="false">IF(C933="","",IFERROR(INDEX(Listas!$B$2:$B$14,MATCH(C933,Categorias,0)),""))</f>
        <v/>
      </c>
      <c r="E933" s="14"/>
      <c r="F933" s="7" t="str">
        <f aca="false">IF(C933="","",IFERROR(INDEX(Listas!$C$2:$C$14,MATCH(C933,Categorias,0)),""))</f>
        <v/>
      </c>
      <c r="G933" s="5"/>
    </row>
    <row r="934" customFormat="false" ht="15" hidden="false" customHeight="false" outlineLevel="0" collapsed="false">
      <c r="A934" s="12"/>
      <c r="B934" s="5"/>
      <c r="C934" s="5"/>
      <c r="D934" s="7" t="str">
        <f aca="false">IF(C934="","",IFERROR(INDEX(Listas!$B$2:$B$14,MATCH(C934,Categorias,0)),""))</f>
        <v/>
      </c>
      <c r="E934" s="14"/>
      <c r="F934" s="7" t="str">
        <f aca="false">IF(C934="","",IFERROR(INDEX(Listas!$C$2:$C$14,MATCH(C934,Categorias,0)),""))</f>
        <v/>
      </c>
      <c r="G934" s="5"/>
    </row>
    <row r="935" customFormat="false" ht="15" hidden="false" customHeight="false" outlineLevel="0" collapsed="false">
      <c r="A935" s="12"/>
      <c r="B935" s="5"/>
      <c r="C935" s="5"/>
      <c r="D935" s="7" t="str">
        <f aca="false">IF(C935="","",IFERROR(INDEX(Listas!$B$2:$B$14,MATCH(C935,Categorias,0)),""))</f>
        <v/>
      </c>
      <c r="E935" s="14"/>
      <c r="F935" s="7" t="str">
        <f aca="false">IF(C935="","",IFERROR(INDEX(Listas!$C$2:$C$14,MATCH(C935,Categorias,0)),""))</f>
        <v/>
      </c>
      <c r="G935" s="5"/>
    </row>
    <row r="936" customFormat="false" ht="15" hidden="false" customHeight="false" outlineLevel="0" collapsed="false">
      <c r="A936" s="12"/>
      <c r="B936" s="5"/>
      <c r="C936" s="5"/>
      <c r="D936" s="7" t="str">
        <f aca="false">IF(C936="","",IFERROR(INDEX(Listas!$B$2:$B$14,MATCH(C936,Categorias,0)),""))</f>
        <v/>
      </c>
      <c r="E936" s="14"/>
      <c r="F936" s="7" t="str">
        <f aca="false">IF(C936="","",IFERROR(INDEX(Listas!$C$2:$C$14,MATCH(C936,Categorias,0)),""))</f>
        <v/>
      </c>
      <c r="G936" s="5"/>
    </row>
    <row r="937" customFormat="false" ht="15" hidden="false" customHeight="false" outlineLevel="0" collapsed="false">
      <c r="A937" s="12"/>
      <c r="B937" s="5"/>
      <c r="C937" s="5"/>
      <c r="D937" s="7" t="str">
        <f aca="false">IF(C937="","",IFERROR(INDEX(Listas!$B$2:$B$14,MATCH(C937,Categorias,0)),""))</f>
        <v/>
      </c>
      <c r="E937" s="14"/>
      <c r="F937" s="7" t="str">
        <f aca="false">IF(C937="","",IFERROR(INDEX(Listas!$C$2:$C$14,MATCH(C937,Categorias,0)),""))</f>
        <v/>
      </c>
      <c r="G937" s="5"/>
    </row>
    <row r="938" customFormat="false" ht="15" hidden="false" customHeight="false" outlineLevel="0" collapsed="false">
      <c r="A938" s="12"/>
      <c r="B938" s="5"/>
      <c r="C938" s="5"/>
      <c r="D938" s="7" t="str">
        <f aca="false">IF(C938="","",IFERROR(INDEX(Listas!$B$2:$B$14,MATCH(C938,Categorias,0)),""))</f>
        <v/>
      </c>
      <c r="E938" s="14"/>
      <c r="F938" s="7" t="str">
        <f aca="false">IF(C938="","",IFERROR(INDEX(Listas!$C$2:$C$14,MATCH(C938,Categorias,0)),""))</f>
        <v/>
      </c>
      <c r="G938" s="5"/>
    </row>
    <row r="939" customFormat="false" ht="15" hidden="false" customHeight="false" outlineLevel="0" collapsed="false">
      <c r="A939" s="12"/>
      <c r="B939" s="5"/>
      <c r="C939" s="5"/>
      <c r="D939" s="7" t="str">
        <f aca="false">IF(C939="","",IFERROR(INDEX(Listas!$B$2:$B$14,MATCH(C939,Categorias,0)),""))</f>
        <v/>
      </c>
      <c r="E939" s="14"/>
      <c r="F939" s="7" t="str">
        <f aca="false">IF(C939="","",IFERROR(INDEX(Listas!$C$2:$C$14,MATCH(C939,Categorias,0)),""))</f>
        <v/>
      </c>
      <c r="G939" s="5"/>
    </row>
    <row r="940" customFormat="false" ht="15" hidden="false" customHeight="false" outlineLevel="0" collapsed="false">
      <c r="A940" s="12"/>
      <c r="B940" s="5"/>
      <c r="C940" s="5"/>
      <c r="D940" s="7" t="str">
        <f aca="false">IF(C940="","",IFERROR(INDEX(Listas!$B$2:$B$14,MATCH(C940,Categorias,0)),""))</f>
        <v/>
      </c>
      <c r="E940" s="14"/>
      <c r="F940" s="7" t="str">
        <f aca="false">IF(C940="","",IFERROR(INDEX(Listas!$C$2:$C$14,MATCH(C940,Categorias,0)),""))</f>
        <v/>
      </c>
      <c r="G940" s="5"/>
    </row>
    <row r="941" customFormat="false" ht="15" hidden="false" customHeight="false" outlineLevel="0" collapsed="false">
      <c r="A941" s="12"/>
      <c r="B941" s="5"/>
      <c r="C941" s="5"/>
      <c r="D941" s="7" t="str">
        <f aca="false">IF(C941="","",IFERROR(INDEX(Listas!$B$2:$B$14,MATCH(C941,Categorias,0)),""))</f>
        <v/>
      </c>
      <c r="E941" s="14"/>
      <c r="F941" s="7" t="str">
        <f aca="false">IF(C941="","",IFERROR(INDEX(Listas!$C$2:$C$14,MATCH(C941,Categorias,0)),""))</f>
        <v/>
      </c>
      <c r="G941" s="5"/>
    </row>
    <row r="942" customFormat="false" ht="15" hidden="false" customHeight="false" outlineLevel="0" collapsed="false">
      <c r="A942" s="12"/>
      <c r="B942" s="5"/>
      <c r="C942" s="5"/>
      <c r="D942" s="7" t="str">
        <f aca="false">IF(C942="","",IFERROR(INDEX(Listas!$B$2:$B$14,MATCH(C942,Categorias,0)),""))</f>
        <v/>
      </c>
      <c r="E942" s="14"/>
      <c r="F942" s="7" t="str">
        <f aca="false">IF(C942="","",IFERROR(INDEX(Listas!$C$2:$C$14,MATCH(C942,Categorias,0)),""))</f>
        <v/>
      </c>
      <c r="G942" s="5"/>
    </row>
    <row r="943" customFormat="false" ht="15" hidden="false" customHeight="false" outlineLevel="0" collapsed="false">
      <c r="A943" s="12"/>
      <c r="B943" s="5"/>
      <c r="C943" s="5"/>
      <c r="D943" s="7" t="str">
        <f aca="false">IF(C943="","",IFERROR(INDEX(Listas!$B$2:$B$14,MATCH(C943,Categorias,0)),""))</f>
        <v/>
      </c>
      <c r="E943" s="14"/>
      <c r="F943" s="7" t="str">
        <f aca="false">IF(C943="","",IFERROR(INDEX(Listas!$C$2:$C$14,MATCH(C943,Categorias,0)),""))</f>
        <v/>
      </c>
      <c r="G943" s="5"/>
    </row>
    <row r="944" customFormat="false" ht="15" hidden="false" customHeight="false" outlineLevel="0" collapsed="false">
      <c r="A944" s="12"/>
      <c r="B944" s="5"/>
      <c r="C944" s="5"/>
      <c r="D944" s="7" t="str">
        <f aca="false">IF(C944="","",IFERROR(INDEX(Listas!$B$2:$B$14,MATCH(C944,Categorias,0)),""))</f>
        <v/>
      </c>
      <c r="E944" s="14"/>
      <c r="F944" s="7" t="str">
        <f aca="false">IF(C944="","",IFERROR(INDEX(Listas!$C$2:$C$14,MATCH(C944,Categorias,0)),""))</f>
        <v/>
      </c>
      <c r="G944" s="5"/>
    </row>
    <row r="945" customFormat="false" ht="15" hidden="false" customHeight="false" outlineLevel="0" collapsed="false">
      <c r="A945" s="12"/>
      <c r="B945" s="5"/>
      <c r="C945" s="5"/>
      <c r="D945" s="7" t="str">
        <f aca="false">IF(C945="","",IFERROR(INDEX(Listas!$B$2:$B$14,MATCH(C945,Categorias,0)),""))</f>
        <v/>
      </c>
      <c r="E945" s="14"/>
      <c r="F945" s="7" t="str">
        <f aca="false">IF(C945="","",IFERROR(INDEX(Listas!$C$2:$C$14,MATCH(C945,Categorias,0)),""))</f>
        <v/>
      </c>
      <c r="G945" s="5"/>
    </row>
    <row r="946" customFormat="false" ht="15" hidden="false" customHeight="false" outlineLevel="0" collapsed="false">
      <c r="A946" s="12"/>
      <c r="B946" s="5"/>
      <c r="C946" s="5"/>
      <c r="D946" s="7" t="str">
        <f aca="false">IF(C946="","",IFERROR(INDEX(Listas!$B$2:$B$14,MATCH(C946,Categorias,0)),""))</f>
        <v/>
      </c>
      <c r="E946" s="14"/>
      <c r="F946" s="7" t="str">
        <f aca="false">IF(C946="","",IFERROR(INDEX(Listas!$C$2:$C$14,MATCH(C946,Categorias,0)),""))</f>
        <v/>
      </c>
      <c r="G946" s="5"/>
    </row>
    <row r="947" customFormat="false" ht="15" hidden="false" customHeight="false" outlineLevel="0" collapsed="false">
      <c r="A947" s="12"/>
      <c r="B947" s="5"/>
      <c r="C947" s="5"/>
      <c r="D947" s="7" t="str">
        <f aca="false">IF(C947="","",IFERROR(INDEX(Listas!$B$2:$B$14,MATCH(C947,Categorias,0)),""))</f>
        <v/>
      </c>
      <c r="E947" s="14"/>
      <c r="F947" s="7" t="str">
        <f aca="false">IF(C947="","",IFERROR(INDEX(Listas!$C$2:$C$14,MATCH(C947,Categorias,0)),""))</f>
        <v/>
      </c>
      <c r="G947" s="5"/>
    </row>
    <row r="948" customFormat="false" ht="15" hidden="false" customHeight="false" outlineLevel="0" collapsed="false">
      <c r="A948" s="12"/>
      <c r="B948" s="5"/>
      <c r="C948" s="5"/>
      <c r="D948" s="7" t="str">
        <f aca="false">IF(C948="","",IFERROR(INDEX(Listas!$B$2:$B$14,MATCH(C948,Categorias,0)),""))</f>
        <v/>
      </c>
      <c r="E948" s="14"/>
      <c r="F948" s="7" t="str">
        <f aca="false">IF(C948="","",IFERROR(INDEX(Listas!$C$2:$C$14,MATCH(C948,Categorias,0)),""))</f>
        <v/>
      </c>
      <c r="G948" s="5"/>
    </row>
    <row r="949" customFormat="false" ht="15" hidden="false" customHeight="false" outlineLevel="0" collapsed="false">
      <c r="A949" s="12"/>
      <c r="B949" s="5"/>
      <c r="C949" s="5"/>
      <c r="D949" s="7" t="str">
        <f aca="false">IF(C949="","",IFERROR(INDEX(Listas!$B$2:$B$14,MATCH(C949,Categorias,0)),""))</f>
        <v/>
      </c>
      <c r="E949" s="14"/>
      <c r="F949" s="7" t="str">
        <f aca="false">IF(C949="","",IFERROR(INDEX(Listas!$C$2:$C$14,MATCH(C949,Categorias,0)),""))</f>
        <v/>
      </c>
      <c r="G949" s="5"/>
    </row>
    <row r="950" customFormat="false" ht="15" hidden="false" customHeight="false" outlineLevel="0" collapsed="false">
      <c r="A950" s="12"/>
      <c r="B950" s="5"/>
      <c r="C950" s="5"/>
      <c r="D950" s="7" t="str">
        <f aca="false">IF(C950="","",IFERROR(INDEX(Listas!$B$2:$B$14,MATCH(C950,Categorias,0)),""))</f>
        <v/>
      </c>
      <c r="E950" s="14"/>
      <c r="F950" s="7" t="str">
        <f aca="false">IF(C950="","",IFERROR(INDEX(Listas!$C$2:$C$14,MATCH(C950,Categorias,0)),""))</f>
        <v/>
      </c>
      <c r="G950" s="5"/>
    </row>
    <row r="951" customFormat="false" ht="15" hidden="false" customHeight="false" outlineLevel="0" collapsed="false">
      <c r="A951" s="12"/>
      <c r="B951" s="5"/>
      <c r="C951" s="5"/>
      <c r="D951" s="7" t="str">
        <f aca="false">IF(C951="","",IFERROR(INDEX(Listas!$B$2:$B$14,MATCH(C951,Categorias,0)),""))</f>
        <v/>
      </c>
      <c r="E951" s="14"/>
      <c r="F951" s="7" t="str">
        <f aca="false">IF(C951="","",IFERROR(INDEX(Listas!$C$2:$C$14,MATCH(C951,Categorias,0)),""))</f>
        <v/>
      </c>
      <c r="G951" s="5"/>
    </row>
    <row r="952" customFormat="false" ht="15" hidden="false" customHeight="false" outlineLevel="0" collapsed="false">
      <c r="A952" s="12"/>
      <c r="B952" s="5"/>
      <c r="C952" s="5"/>
      <c r="D952" s="7" t="str">
        <f aca="false">IF(C952="","",IFERROR(INDEX(Listas!$B$2:$B$14,MATCH(C952,Categorias,0)),""))</f>
        <v/>
      </c>
      <c r="E952" s="14"/>
      <c r="F952" s="7" t="str">
        <f aca="false">IF(C952="","",IFERROR(INDEX(Listas!$C$2:$C$14,MATCH(C952,Categorias,0)),""))</f>
        <v/>
      </c>
      <c r="G952" s="5"/>
    </row>
    <row r="953" customFormat="false" ht="15" hidden="false" customHeight="false" outlineLevel="0" collapsed="false">
      <c r="A953" s="12"/>
      <c r="B953" s="5"/>
      <c r="C953" s="5"/>
      <c r="D953" s="7" t="str">
        <f aca="false">IF(C953="","",IFERROR(INDEX(Listas!$B$2:$B$14,MATCH(C953,Categorias,0)),""))</f>
        <v/>
      </c>
      <c r="E953" s="14"/>
      <c r="F953" s="7" t="str">
        <f aca="false">IF(C953="","",IFERROR(INDEX(Listas!$C$2:$C$14,MATCH(C953,Categorias,0)),""))</f>
        <v/>
      </c>
      <c r="G953" s="5"/>
    </row>
    <row r="954" customFormat="false" ht="15" hidden="false" customHeight="false" outlineLevel="0" collapsed="false">
      <c r="A954" s="12"/>
      <c r="B954" s="5"/>
      <c r="C954" s="5"/>
      <c r="D954" s="7" t="str">
        <f aca="false">IF(C954="","",IFERROR(INDEX(Listas!$B$2:$B$14,MATCH(C954,Categorias,0)),""))</f>
        <v/>
      </c>
      <c r="E954" s="14"/>
      <c r="F954" s="7" t="str">
        <f aca="false">IF(C954="","",IFERROR(INDEX(Listas!$C$2:$C$14,MATCH(C954,Categorias,0)),""))</f>
        <v/>
      </c>
      <c r="G954" s="5"/>
    </row>
    <row r="955" customFormat="false" ht="15" hidden="false" customHeight="false" outlineLevel="0" collapsed="false">
      <c r="A955" s="12"/>
      <c r="B955" s="5"/>
      <c r="C955" s="5"/>
      <c r="D955" s="7" t="str">
        <f aca="false">IF(C955="","",IFERROR(INDEX(Listas!$B$2:$B$14,MATCH(C955,Categorias,0)),""))</f>
        <v/>
      </c>
      <c r="E955" s="14"/>
      <c r="F955" s="7" t="str">
        <f aca="false">IF(C955="","",IFERROR(INDEX(Listas!$C$2:$C$14,MATCH(C955,Categorias,0)),""))</f>
        <v/>
      </c>
      <c r="G955" s="5"/>
    </row>
    <row r="956" customFormat="false" ht="15" hidden="false" customHeight="false" outlineLevel="0" collapsed="false">
      <c r="A956" s="12"/>
      <c r="B956" s="5"/>
      <c r="C956" s="5"/>
      <c r="D956" s="7" t="str">
        <f aca="false">IF(C956="","",IFERROR(INDEX(Listas!$B$2:$B$14,MATCH(C956,Categorias,0)),""))</f>
        <v/>
      </c>
      <c r="E956" s="14"/>
      <c r="F956" s="7" t="str">
        <f aca="false">IF(C956="","",IFERROR(INDEX(Listas!$C$2:$C$14,MATCH(C956,Categorias,0)),""))</f>
        <v/>
      </c>
      <c r="G956" s="5"/>
    </row>
    <row r="957" customFormat="false" ht="15" hidden="false" customHeight="false" outlineLevel="0" collapsed="false">
      <c r="A957" s="12"/>
      <c r="B957" s="5"/>
      <c r="C957" s="5"/>
      <c r="D957" s="7" t="str">
        <f aca="false">IF(C957="","",IFERROR(INDEX(Listas!$B$2:$B$14,MATCH(C957,Categorias,0)),""))</f>
        <v/>
      </c>
      <c r="E957" s="14"/>
      <c r="F957" s="7" t="str">
        <f aca="false">IF(C957="","",IFERROR(INDEX(Listas!$C$2:$C$14,MATCH(C957,Categorias,0)),""))</f>
        <v/>
      </c>
      <c r="G957" s="5"/>
    </row>
    <row r="958" customFormat="false" ht="15" hidden="false" customHeight="false" outlineLevel="0" collapsed="false">
      <c r="A958" s="12"/>
      <c r="B958" s="5"/>
      <c r="C958" s="5"/>
      <c r="D958" s="7" t="str">
        <f aca="false">IF(C958="","",IFERROR(INDEX(Listas!$B$2:$B$14,MATCH(C958,Categorias,0)),""))</f>
        <v/>
      </c>
      <c r="E958" s="14"/>
      <c r="F958" s="7" t="str">
        <f aca="false">IF(C958="","",IFERROR(INDEX(Listas!$C$2:$C$14,MATCH(C958,Categorias,0)),""))</f>
        <v/>
      </c>
      <c r="G958" s="5"/>
    </row>
    <row r="959" customFormat="false" ht="15" hidden="false" customHeight="false" outlineLevel="0" collapsed="false">
      <c r="A959" s="12"/>
      <c r="B959" s="5"/>
      <c r="C959" s="5"/>
      <c r="D959" s="7" t="str">
        <f aca="false">IF(C959="","",IFERROR(INDEX(Listas!$B$2:$B$14,MATCH(C959,Categorias,0)),""))</f>
        <v/>
      </c>
      <c r="E959" s="14"/>
      <c r="F959" s="7" t="str">
        <f aca="false">IF(C959="","",IFERROR(INDEX(Listas!$C$2:$C$14,MATCH(C959,Categorias,0)),""))</f>
        <v/>
      </c>
      <c r="G959" s="5"/>
    </row>
    <row r="960" customFormat="false" ht="15" hidden="false" customHeight="false" outlineLevel="0" collapsed="false">
      <c r="A960" s="12"/>
      <c r="B960" s="5"/>
      <c r="C960" s="5"/>
      <c r="D960" s="7" t="str">
        <f aca="false">IF(C960="","",IFERROR(INDEX(Listas!$B$2:$B$14,MATCH(C960,Categorias,0)),""))</f>
        <v/>
      </c>
      <c r="E960" s="14"/>
      <c r="F960" s="7" t="str">
        <f aca="false">IF(C960="","",IFERROR(INDEX(Listas!$C$2:$C$14,MATCH(C960,Categorias,0)),""))</f>
        <v/>
      </c>
      <c r="G960" s="5"/>
    </row>
    <row r="961" customFormat="false" ht="15" hidden="false" customHeight="false" outlineLevel="0" collapsed="false">
      <c r="A961" s="12"/>
      <c r="B961" s="5"/>
      <c r="C961" s="5"/>
      <c r="D961" s="7" t="str">
        <f aca="false">IF(C961="","",IFERROR(INDEX(Listas!$B$2:$B$14,MATCH(C961,Categorias,0)),""))</f>
        <v/>
      </c>
      <c r="E961" s="14"/>
      <c r="F961" s="7" t="str">
        <f aca="false">IF(C961="","",IFERROR(INDEX(Listas!$C$2:$C$14,MATCH(C961,Categorias,0)),""))</f>
        <v/>
      </c>
      <c r="G961" s="5"/>
    </row>
    <row r="962" customFormat="false" ht="15" hidden="false" customHeight="false" outlineLevel="0" collapsed="false">
      <c r="A962" s="12"/>
      <c r="B962" s="5"/>
      <c r="C962" s="5"/>
      <c r="D962" s="7" t="str">
        <f aca="false">IF(C962="","",IFERROR(INDEX(Listas!$B$2:$B$14,MATCH(C962,Categorias,0)),""))</f>
        <v/>
      </c>
      <c r="E962" s="14"/>
      <c r="F962" s="7" t="str">
        <f aca="false">IF(C962="","",IFERROR(INDEX(Listas!$C$2:$C$14,MATCH(C962,Categorias,0)),""))</f>
        <v/>
      </c>
      <c r="G962" s="5"/>
    </row>
    <row r="963" customFormat="false" ht="15" hidden="false" customHeight="false" outlineLevel="0" collapsed="false">
      <c r="A963" s="12"/>
      <c r="B963" s="5"/>
      <c r="C963" s="5"/>
      <c r="D963" s="7" t="str">
        <f aca="false">IF(C963="","",IFERROR(INDEX(Listas!$B$2:$B$14,MATCH(C963,Categorias,0)),""))</f>
        <v/>
      </c>
      <c r="E963" s="14"/>
      <c r="F963" s="7" t="str">
        <f aca="false">IF(C963="","",IFERROR(INDEX(Listas!$C$2:$C$14,MATCH(C963,Categorias,0)),""))</f>
        <v/>
      </c>
      <c r="G963" s="5"/>
    </row>
    <row r="964" customFormat="false" ht="15" hidden="false" customHeight="false" outlineLevel="0" collapsed="false">
      <c r="A964" s="12"/>
      <c r="B964" s="5"/>
      <c r="C964" s="5"/>
      <c r="D964" s="7" t="str">
        <f aca="false">IF(C964="","",IFERROR(INDEX(Listas!$B$2:$B$14,MATCH(C964,Categorias,0)),""))</f>
        <v/>
      </c>
      <c r="E964" s="14"/>
      <c r="F964" s="7" t="str">
        <f aca="false">IF(C964="","",IFERROR(INDEX(Listas!$C$2:$C$14,MATCH(C964,Categorias,0)),""))</f>
        <v/>
      </c>
      <c r="G964" s="5"/>
    </row>
    <row r="965" customFormat="false" ht="15" hidden="false" customHeight="false" outlineLevel="0" collapsed="false">
      <c r="A965" s="12"/>
      <c r="B965" s="5"/>
      <c r="C965" s="5"/>
      <c r="D965" s="7" t="str">
        <f aca="false">IF(C965="","",IFERROR(INDEX(Listas!$B$2:$B$14,MATCH(C965,Categorias,0)),""))</f>
        <v/>
      </c>
      <c r="E965" s="14"/>
      <c r="F965" s="7" t="str">
        <f aca="false">IF(C965="","",IFERROR(INDEX(Listas!$C$2:$C$14,MATCH(C965,Categorias,0)),""))</f>
        <v/>
      </c>
      <c r="G965" s="5"/>
    </row>
    <row r="966" customFormat="false" ht="15" hidden="false" customHeight="false" outlineLevel="0" collapsed="false">
      <c r="A966" s="12"/>
      <c r="B966" s="5"/>
      <c r="C966" s="5"/>
      <c r="D966" s="7" t="str">
        <f aca="false">IF(C966="","",IFERROR(INDEX(Listas!$B$2:$B$14,MATCH(C966,Categorias,0)),""))</f>
        <v/>
      </c>
      <c r="E966" s="14"/>
      <c r="F966" s="7" t="str">
        <f aca="false">IF(C966="","",IFERROR(INDEX(Listas!$C$2:$C$14,MATCH(C966,Categorias,0)),""))</f>
        <v/>
      </c>
      <c r="G966" s="5"/>
    </row>
    <row r="967" customFormat="false" ht="15" hidden="false" customHeight="false" outlineLevel="0" collapsed="false">
      <c r="A967" s="12"/>
      <c r="B967" s="5"/>
      <c r="C967" s="5"/>
      <c r="D967" s="7" t="str">
        <f aca="false">IF(C967="","",IFERROR(INDEX(Listas!$B$2:$B$14,MATCH(C967,Categorias,0)),""))</f>
        <v/>
      </c>
      <c r="E967" s="14"/>
      <c r="F967" s="7" t="str">
        <f aca="false">IF(C967="","",IFERROR(INDEX(Listas!$C$2:$C$14,MATCH(C967,Categorias,0)),""))</f>
        <v/>
      </c>
      <c r="G967" s="5"/>
    </row>
    <row r="968" customFormat="false" ht="15" hidden="false" customHeight="false" outlineLevel="0" collapsed="false">
      <c r="A968" s="12"/>
      <c r="B968" s="5"/>
      <c r="C968" s="5"/>
      <c r="D968" s="7" t="str">
        <f aca="false">IF(C968="","",IFERROR(INDEX(Listas!$B$2:$B$14,MATCH(C968,Categorias,0)),""))</f>
        <v/>
      </c>
      <c r="E968" s="14"/>
      <c r="F968" s="7" t="str">
        <f aca="false">IF(C968="","",IFERROR(INDEX(Listas!$C$2:$C$14,MATCH(C968,Categorias,0)),""))</f>
        <v/>
      </c>
      <c r="G968" s="5"/>
    </row>
    <row r="969" customFormat="false" ht="15" hidden="false" customHeight="false" outlineLevel="0" collapsed="false">
      <c r="A969" s="12"/>
      <c r="B969" s="5"/>
      <c r="C969" s="5"/>
      <c r="D969" s="7" t="str">
        <f aca="false">IF(C969="","",IFERROR(INDEX(Listas!$B$2:$B$14,MATCH(C969,Categorias,0)),""))</f>
        <v/>
      </c>
      <c r="E969" s="14"/>
      <c r="F969" s="7" t="str">
        <f aca="false">IF(C969="","",IFERROR(INDEX(Listas!$C$2:$C$14,MATCH(C969,Categorias,0)),""))</f>
        <v/>
      </c>
      <c r="G969" s="5"/>
    </row>
    <row r="970" customFormat="false" ht="15" hidden="false" customHeight="false" outlineLevel="0" collapsed="false">
      <c r="A970" s="12"/>
      <c r="B970" s="5"/>
      <c r="C970" s="5"/>
      <c r="D970" s="7" t="str">
        <f aca="false">IF(C970="","",IFERROR(INDEX(Listas!$B$2:$B$14,MATCH(C970,Categorias,0)),""))</f>
        <v/>
      </c>
      <c r="E970" s="14"/>
      <c r="F970" s="7" t="str">
        <f aca="false">IF(C970="","",IFERROR(INDEX(Listas!$C$2:$C$14,MATCH(C970,Categorias,0)),""))</f>
        <v/>
      </c>
      <c r="G970" s="5"/>
    </row>
    <row r="971" customFormat="false" ht="15" hidden="false" customHeight="false" outlineLevel="0" collapsed="false">
      <c r="A971" s="12"/>
      <c r="B971" s="5"/>
      <c r="C971" s="5"/>
      <c r="D971" s="7" t="str">
        <f aca="false">IF(C971="","",IFERROR(INDEX(Listas!$B$2:$B$14,MATCH(C971,Categorias,0)),""))</f>
        <v/>
      </c>
      <c r="E971" s="14"/>
      <c r="F971" s="7" t="str">
        <f aca="false">IF(C971="","",IFERROR(INDEX(Listas!$C$2:$C$14,MATCH(C971,Categorias,0)),""))</f>
        <v/>
      </c>
      <c r="G971" s="5"/>
    </row>
    <row r="972" customFormat="false" ht="15" hidden="false" customHeight="false" outlineLevel="0" collapsed="false">
      <c r="A972" s="12"/>
      <c r="B972" s="5"/>
      <c r="C972" s="5"/>
      <c r="D972" s="7" t="str">
        <f aca="false">IF(C972="","",IFERROR(INDEX(Listas!$B$2:$B$14,MATCH(C972,Categorias,0)),""))</f>
        <v/>
      </c>
      <c r="E972" s="14"/>
      <c r="F972" s="7" t="str">
        <f aca="false">IF(C972="","",IFERROR(INDEX(Listas!$C$2:$C$14,MATCH(C972,Categorias,0)),""))</f>
        <v/>
      </c>
      <c r="G972" s="5"/>
    </row>
    <row r="973" customFormat="false" ht="15" hidden="false" customHeight="false" outlineLevel="0" collapsed="false">
      <c r="A973" s="12"/>
      <c r="B973" s="5"/>
      <c r="C973" s="5"/>
      <c r="D973" s="7" t="str">
        <f aca="false">IF(C973="","",IFERROR(INDEX(Listas!$B$2:$B$14,MATCH(C973,Categorias,0)),""))</f>
        <v/>
      </c>
      <c r="E973" s="14"/>
      <c r="F973" s="7" t="str">
        <f aca="false">IF(C973="","",IFERROR(INDEX(Listas!$C$2:$C$14,MATCH(C973,Categorias,0)),""))</f>
        <v/>
      </c>
      <c r="G973" s="5"/>
    </row>
    <row r="974" customFormat="false" ht="15" hidden="false" customHeight="false" outlineLevel="0" collapsed="false">
      <c r="A974" s="12"/>
      <c r="B974" s="5"/>
      <c r="C974" s="5"/>
      <c r="D974" s="7" t="str">
        <f aca="false">IF(C974="","",IFERROR(INDEX(Listas!$B$2:$B$14,MATCH(C974,Categorias,0)),""))</f>
        <v/>
      </c>
      <c r="E974" s="14"/>
      <c r="F974" s="7" t="str">
        <f aca="false">IF(C974="","",IFERROR(INDEX(Listas!$C$2:$C$14,MATCH(C974,Categorias,0)),""))</f>
        <v/>
      </c>
      <c r="G974" s="5"/>
    </row>
    <row r="975" customFormat="false" ht="15" hidden="false" customHeight="false" outlineLevel="0" collapsed="false">
      <c r="A975" s="12"/>
      <c r="B975" s="5"/>
      <c r="C975" s="5"/>
      <c r="D975" s="7" t="str">
        <f aca="false">IF(C975="","",IFERROR(INDEX(Listas!$B$2:$B$14,MATCH(C975,Categorias,0)),""))</f>
        <v/>
      </c>
      <c r="E975" s="14"/>
      <c r="F975" s="7" t="str">
        <f aca="false">IF(C975="","",IFERROR(INDEX(Listas!$C$2:$C$14,MATCH(C975,Categorias,0)),""))</f>
        <v/>
      </c>
      <c r="G975" s="5"/>
    </row>
    <row r="976" customFormat="false" ht="15" hidden="false" customHeight="false" outlineLevel="0" collapsed="false">
      <c r="A976" s="12"/>
      <c r="B976" s="5"/>
      <c r="C976" s="5"/>
      <c r="D976" s="7" t="str">
        <f aca="false">IF(C976="","",IFERROR(INDEX(Listas!$B$2:$B$14,MATCH(C976,Categorias,0)),""))</f>
        <v/>
      </c>
      <c r="E976" s="14"/>
      <c r="F976" s="7" t="str">
        <f aca="false">IF(C976="","",IFERROR(INDEX(Listas!$C$2:$C$14,MATCH(C976,Categorias,0)),""))</f>
        <v/>
      </c>
      <c r="G976" s="5"/>
    </row>
    <row r="977" customFormat="false" ht="15" hidden="false" customHeight="false" outlineLevel="0" collapsed="false">
      <c r="A977" s="12"/>
      <c r="B977" s="5"/>
      <c r="C977" s="5"/>
      <c r="D977" s="7" t="str">
        <f aca="false">IF(C977="","",IFERROR(INDEX(Listas!$B$2:$B$14,MATCH(C977,Categorias,0)),""))</f>
        <v/>
      </c>
      <c r="E977" s="14"/>
      <c r="F977" s="7" t="str">
        <f aca="false">IF(C977="","",IFERROR(INDEX(Listas!$C$2:$C$14,MATCH(C977,Categorias,0)),""))</f>
        <v/>
      </c>
      <c r="G977" s="5"/>
    </row>
    <row r="978" customFormat="false" ht="15" hidden="false" customHeight="false" outlineLevel="0" collapsed="false">
      <c r="A978" s="12"/>
      <c r="B978" s="5"/>
      <c r="C978" s="5"/>
      <c r="D978" s="7" t="str">
        <f aca="false">IF(C978="","",IFERROR(INDEX(Listas!$B$2:$B$14,MATCH(C978,Categorias,0)),""))</f>
        <v/>
      </c>
      <c r="E978" s="14"/>
      <c r="F978" s="7" t="str">
        <f aca="false">IF(C978="","",IFERROR(INDEX(Listas!$C$2:$C$14,MATCH(C978,Categorias,0)),""))</f>
        <v/>
      </c>
      <c r="G978" s="5"/>
    </row>
    <row r="979" customFormat="false" ht="15" hidden="false" customHeight="false" outlineLevel="0" collapsed="false">
      <c r="A979" s="12"/>
      <c r="B979" s="5"/>
      <c r="C979" s="5"/>
      <c r="D979" s="7" t="str">
        <f aca="false">IF(C979="","",IFERROR(INDEX(Listas!$B$2:$B$14,MATCH(C979,Categorias,0)),""))</f>
        <v/>
      </c>
      <c r="E979" s="14"/>
      <c r="F979" s="7" t="str">
        <f aca="false">IF(C979="","",IFERROR(INDEX(Listas!$C$2:$C$14,MATCH(C979,Categorias,0)),""))</f>
        <v/>
      </c>
      <c r="G979" s="5"/>
    </row>
    <row r="980" customFormat="false" ht="15" hidden="false" customHeight="false" outlineLevel="0" collapsed="false">
      <c r="A980" s="12"/>
      <c r="B980" s="5"/>
      <c r="C980" s="5"/>
      <c r="D980" s="7" t="str">
        <f aca="false">IF(C980="","",IFERROR(INDEX(Listas!$B$2:$B$14,MATCH(C980,Categorias,0)),""))</f>
        <v/>
      </c>
      <c r="E980" s="14"/>
      <c r="F980" s="7" t="str">
        <f aca="false">IF(C980="","",IFERROR(INDEX(Listas!$C$2:$C$14,MATCH(C980,Categorias,0)),""))</f>
        <v/>
      </c>
      <c r="G980" s="5"/>
    </row>
    <row r="981" customFormat="false" ht="15" hidden="false" customHeight="false" outlineLevel="0" collapsed="false">
      <c r="A981" s="12"/>
      <c r="B981" s="5"/>
      <c r="C981" s="5"/>
      <c r="D981" s="7" t="str">
        <f aca="false">IF(C981="","",IFERROR(INDEX(Listas!$B$2:$B$14,MATCH(C981,Categorias,0)),""))</f>
        <v/>
      </c>
      <c r="E981" s="14"/>
      <c r="F981" s="7" t="str">
        <f aca="false">IF(C981="","",IFERROR(INDEX(Listas!$C$2:$C$14,MATCH(C981,Categorias,0)),""))</f>
        <v/>
      </c>
      <c r="G981" s="5"/>
    </row>
    <row r="982" customFormat="false" ht="15" hidden="false" customHeight="false" outlineLevel="0" collapsed="false">
      <c r="A982" s="12"/>
      <c r="B982" s="5"/>
      <c r="C982" s="5"/>
      <c r="D982" s="7" t="str">
        <f aca="false">IF(C982="","",IFERROR(INDEX(Listas!$B$2:$B$14,MATCH(C982,Categorias,0)),""))</f>
        <v/>
      </c>
      <c r="E982" s="14"/>
      <c r="F982" s="7" t="str">
        <f aca="false">IF(C982="","",IFERROR(INDEX(Listas!$C$2:$C$14,MATCH(C982,Categorias,0)),""))</f>
        <v/>
      </c>
      <c r="G982" s="5"/>
    </row>
    <row r="983" customFormat="false" ht="15" hidden="false" customHeight="false" outlineLevel="0" collapsed="false">
      <c r="A983" s="12"/>
      <c r="B983" s="5"/>
      <c r="C983" s="5"/>
      <c r="D983" s="7" t="str">
        <f aca="false">IF(C983="","",IFERROR(INDEX(Listas!$B$2:$B$14,MATCH(C983,Categorias,0)),""))</f>
        <v/>
      </c>
      <c r="E983" s="14"/>
      <c r="F983" s="7" t="str">
        <f aca="false">IF(C983="","",IFERROR(INDEX(Listas!$C$2:$C$14,MATCH(C983,Categorias,0)),""))</f>
        <v/>
      </c>
      <c r="G983" s="5"/>
    </row>
    <row r="984" customFormat="false" ht="15" hidden="false" customHeight="false" outlineLevel="0" collapsed="false">
      <c r="A984" s="12"/>
      <c r="B984" s="5"/>
      <c r="C984" s="5"/>
      <c r="D984" s="7" t="str">
        <f aca="false">IF(C984="","",IFERROR(INDEX(Listas!$B$2:$B$14,MATCH(C984,Categorias,0)),""))</f>
        <v/>
      </c>
      <c r="E984" s="14"/>
      <c r="F984" s="7" t="str">
        <f aca="false">IF(C984="","",IFERROR(INDEX(Listas!$C$2:$C$14,MATCH(C984,Categorias,0)),""))</f>
        <v/>
      </c>
      <c r="G984" s="5"/>
    </row>
    <row r="985" customFormat="false" ht="15" hidden="false" customHeight="false" outlineLevel="0" collapsed="false">
      <c r="A985" s="12"/>
      <c r="B985" s="5"/>
      <c r="C985" s="5"/>
      <c r="D985" s="7" t="str">
        <f aca="false">IF(C985="","",IFERROR(INDEX(Listas!$B$2:$B$14,MATCH(C985,Categorias,0)),""))</f>
        <v/>
      </c>
      <c r="E985" s="14"/>
      <c r="F985" s="7" t="str">
        <f aca="false">IF(C985="","",IFERROR(INDEX(Listas!$C$2:$C$14,MATCH(C985,Categorias,0)),""))</f>
        <v/>
      </c>
      <c r="G985" s="5"/>
    </row>
    <row r="986" customFormat="false" ht="15" hidden="false" customHeight="false" outlineLevel="0" collapsed="false">
      <c r="A986" s="12"/>
      <c r="B986" s="5"/>
      <c r="C986" s="5"/>
      <c r="D986" s="7" t="str">
        <f aca="false">IF(C986="","",IFERROR(INDEX(Listas!$B$2:$B$14,MATCH(C986,Categorias,0)),""))</f>
        <v/>
      </c>
      <c r="E986" s="14"/>
      <c r="F986" s="7" t="str">
        <f aca="false">IF(C986="","",IFERROR(INDEX(Listas!$C$2:$C$14,MATCH(C986,Categorias,0)),""))</f>
        <v/>
      </c>
      <c r="G986" s="5"/>
    </row>
    <row r="987" customFormat="false" ht="15" hidden="false" customHeight="false" outlineLevel="0" collapsed="false">
      <c r="A987" s="12"/>
      <c r="B987" s="5"/>
      <c r="C987" s="5"/>
      <c r="D987" s="7" t="str">
        <f aca="false">IF(C987="","",IFERROR(INDEX(Listas!$B$2:$B$14,MATCH(C987,Categorias,0)),""))</f>
        <v/>
      </c>
      <c r="E987" s="14"/>
      <c r="F987" s="7" t="str">
        <f aca="false">IF(C987="","",IFERROR(INDEX(Listas!$C$2:$C$14,MATCH(C987,Categorias,0)),""))</f>
        <v/>
      </c>
      <c r="G987" s="5"/>
    </row>
    <row r="988" customFormat="false" ht="15" hidden="false" customHeight="false" outlineLevel="0" collapsed="false">
      <c r="A988" s="12"/>
      <c r="B988" s="5"/>
      <c r="C988" s="5"/>
      <c r="D988" s="7" t="str">
        <f aca="false">IF(C988="","",IFERROR(INDEX(Listas!$B$2:$B$14,MATCH(C988,Categorias,0)),""))</f>
        <v/>
      </c>
      <c r="E988" s="14"/>
      <c r="F988" s="7" t="str">
        <f aca="false">IF(C988="","",IFERROR(INDEX(Listas!$C$2:$C$14,MATCH(C988,Categorias,0)),""))</f>
        <v/>
      </c>
      <c r="G988" s="5"/>
    </row>
    <row r="989" customFormat="false" ht="15" hidden="false" customHeight="false" outlineLevel="0" collapsed="false">
      <c r="A989" s="12"/>
      <c r="B989" s="5"/>
      <c r="C989" s="5"/>
      <c r="D989" s="7" t="str">
        <f aca="false">IF(C989="","",IFERROR(INDEX(Listas!$B$2:$B$14,MATCH(C989,Categorias,0)),""))</f>
        <v/>
      </c>
      <c r="E989" s="14"/>
      <c r="F989" s="7" t="str">
        <f aca="false">IF(C989="","",IFERROR(INDEX(Listas!$C$2:$C$14,MATCH(C989,Categorias,0)),""))</f>
        <v/>
      </c>
      <c r="G989" s="5"/>
    </row>
    <row r="990" customFormat="false" ht="15" hidden="false" customHeight="false" outlineLevel="0" collapsed="false">
      <c r="A990" s="12"/>
      <c r="B990" s="5"/>
      <c r="C990" s="5"/>
      <c r="D990" s="7" t="str">
        <f aca="false">IF(C990="","",IFERROR(INDEX(Listas!$B$2:$B$14,MATCH(C990,Categorias,0)),""))</f>
        <v/>
      </c>
      <c r="E990" s="14"/>
      <c r="F990" s="7" t="str">
        <f aca="false">IF(C990="","",IFERROR(INDEX(Listas!$C$2:$C$14,MATCH(C990,Categorias,0)),""))</f>
        <v/>
      </c>
      <c r="G990" s="5"/>
    </row>
    <row r="991" customFormat="false" ht="15" hidden="false" customHeight="false" outlineLevel="0" collapsed="false">
      <c r="A991" s="12"/>
      <c r="B991" s="5"/>
      <c r="C991" s="5"/>
      <c r="D991" s="7" t="str">
        <f aca="false">IF(C991="","",IFERROR(INDEX(Listas!$B$2:$B$14,MATCH(C991,Categorias,0)),""))</f>
        <v/>
      </c>
      <c r="E991" s="14"/>
      <c r="F991" s="7" t="str">
        <f aca="false">IF(C991="","",IFERROR(INDEX(Listas!$C$2:$C$14,MATCH(C991,Categorias,0)),""))</f>
        <v/>
      </c>
      <c r="G991" s="5"/>
    </row>
    <row r="992" customFormat="false" ht="15" hidden="false" customHeight="false" outlineLevel="0" collapsed="false">
      <c r="A992" s="12"/>
      <c r="B992" s="5"/>
      <c r="C992" s="5"/>
      <c r="D992" s="7" t="str">
        <f aca="false">IF(C992="","",IFERROR(INDEX(Listas!$B$2:$B$14,MATCH(C992,Categorias,0)),""))</f>
        <v/>
      </c>
      <c r="E992" s="14"/>
      <c r="F992" s="7" t="str">
        <f aca="false">IF(C992="","",IFERROR(INDEX(Listas!$C$2:$C$14,MATCH(C992,Categorias,0)),""))</f>
        <v/>
      </c>
      <c r="G992" s="5"/>
    </row>
    <row r="993" customFormat="false" ht="15" hidden="false" customHeight="false" outlineLevel="0" collapsed="false">
      <c r="A993" s="12"/>
      <c r="B993" s="5"/>
      <c r="C993" s="5"/>
      <c r="D993" s="7" t="str">
        <f aca="false">IF(C993="","",IFERROR(INDEX(Listas!$B$2:$B$14,MATCH(C993,Categorias,0)),""))</f>
        <v/>
      </c>
      <c r="E993" s="14"/>
      <c r="F993" s="7" t="str">
        <f aca="false">IF(C993="","",IFERROR(INDEX(Listas!$C$2:$C$14,MATCH(C993,Categorias,0)),""))</f>
        <v/>
      </c>
      <c r="G993" s="5"/>
    </row>
    <row r="994" customFormat="false" ht="15" hidden="false" customHeight="false" outlineLevel="0" collapsed="false">
      <c r="A994" s="12"/>
      <c r="B994" s="5"/>
      <c r="C994" s="5"/>
      <c r="D994" s="7" t="str">
        <f aca="false">IF(C994="","",IFERROR(INDEX(Listas!$B$2:$B$14,MATCH(C994,Categorias,0)),""))</f>
        <v/>
      </c>
      <c r="E994" s="14"/>
      <c r="F994" s="7" t="str">
        <f aca="false">IF(C994="","",IFERROR(INDEX(Listas!$C$2:$C$14,MATCH(C994,Categorias,0)),""))</f>
        <v/>
      </c>
      <c r="G994" s="5"/>
    </row>
    <row r="995" customFormat="false" ht="15" hidden="false" customHeight="false" outlineLevel="0" collapsed="false">
      <c r="A995" s="12"/>
      <c r="B995" s="5"/>
      <c r="C995" s="5"/>
      <c r="D995" s="7" t="str">
        <f aca="false">IF(C995="","",IFERROR(INDEX(Listas!$B$2:$B$14,MATCH(C995,Categorias,0)),""))</f>
        <v/>
      </c>
      <c r="E995" s="14"/>
      <c r="F995" s="7" t="str">
        <f aca="false">IF(C995="","",IFERROR(INDEX(Listas!$C$2:$C$14,MATCH(C995,Categorias,0)),""))</f>
        <v/>
      </c>
      <c r="G995" s="5"/>
    </row>
    <row r="996" customFormat="false" ht="15" hidden="false" customHeight="false" outlineLevel="0" collapsed="false">
      <c r="A996" s="12"/>
      <c r="B996" s="5"/>
      <c r="C996" s="5"/>
      <c r="D996" s="7" t="str">
        <f aca="false">IF(C996="","",IFERROR(INDEX(Listas!$B$2:$B$14,MATCH(C996,Categorias,0)),""))</f>
        <v/>
      </c>
      <c r="E996" s="14"/>
      <c r="F996" s="7" t="str">
        <f aca="false">IF(C996="","",IFERROR(INDEX(Listas!$C$2:$C$14,MATCH(C996,Categorias,0)),""))</f>
        <v/>
      </c>
      <c r="G996" s="5"/>
    </row>
    <row r="997" customFormat="false" ht="15" hidden="false" customHeight="false" outlineLevel="0" collapsed="false">
      <c r="A997" s="12"/>
      <c r="B997" s="5"/>
      <c r="C997" s="5"/>
      <c r="D997" s="7" t="str">
        <f aca="false">IF(C997="","",IFERROR(INDEX(Listas!$B$2:$B$14,MATCH(C997,Categorias,0)),""))</f>
        <v/>
      </c>
      <c r="E997" s="14"/>
      <c r="F997" s="7" t="str">
        <f aca="false">IF(C997="","",IFERROR(INDEX(Listas!$C$2:$C$14,MATCH(C997,Categorias,0)),""))</f>
        <v/>
      </c>
      <c r="G997" s="5"/>
    </row>
    <row r="998" customFormat="false" ht="15" hidden="false" customHeight="false" outlineLevel="0" collapsed="false">
      <c r="A998" s="12"/>
      <c r="B998" s="5"/>
      <c r="C998" s="5"/>
      <c r="D998" s="7" t="str">
        <f aca="false">IF(C998="","",IFERROR(INDEX(Listas!$B$2:$B$14,MATCH(C998,Categorias,0)),""))</f>
        <v/>
      </c>
      <c r="E998" s="14"/>
      <c r="F998" s="7" t="str">
        <f aca="false">IF(C998="","",IFERROR(INDEX(Listas!$C$2:$C$14,MATCH(C998,Categorias,0)),""))</f>
        <v/>
      </c>
      <c r="G998" s="5"/>
    </row>
    <row r="999" customFormat="false" ht="15" hidden="false" customHeight="false" outlineLevel="0" collapsed="false">
      <c r="A999" s="12"/>
      <c r="B999" s="5"/>
      <c r="C999" s="5"/>
      <c r="D999" s="7" t="str">
        <f aca="false">IF(C999="","",IFERROR(INDEX(Listas!$B$2:$B$14,MATCH(C999,Categorias,0)),""))</f>
        <v/>
      </c>
      <c r="E999" s="14"/>
      <c r="F999" s="7" t="str">
        <f aca="false">IF(C999="","",IFERROR(INDEX(Listas!$C$2:$C$14,MATCH(C999,Categorias,0)),""))</f>
        <v/>
      </c>
      <c r="G999" s="5"/>
    </row>
    <row r="1000" customFormat="false" ht="15" hidden="false" customHeight="false" outlineLevel="0" collapsed="false">
      <c r="A1000" s="12"/>
      <c r="B1000" s="5"/>
      <c r="C1000" s="5"/>
      <c r="D1000" s="7" t="str">
        <f aca="false">IF(C1000="","",IFERROR(INDEX(Listas!$B$2:$B$14,MATCH(C1000,Categorias,0)),""))</f>
        <v/>
      </c>
      <c r="E1000" s="14"/>
      <c r="F1000" s="7" t="str">
        <f aca="false">IF(C1000="","",IFERROR(INDEX(Listas!$C$2:$C$14,MATCH(C1000,Categorias,0)),""))</f>
        <v/>
      </c>
      <c r="G1000" s="5"/>
    </row>
    <row r="1001" customFormat="false" ht="15" hidden="false" customHeight="false" outlineLevel="0" collapsed="false">
      <c r="A1001" s="12"/>
      <c r="B1001" s="5"/>
      <c r="C1001" s="5"/>
      <c r="D1001" s="7" t="str">
        <f aca="false">IF(C1001="","",IFERROR(INDEX(Listas!$B$2:$B$14,MATCH(C1001,Categorias,0)),""))</f>
        <v/>
      </c>
      <c r="E1001" s="14"/>
      <c r="F1001" s="7" t="str">
        <f aca="false">IF(C1001="","",IFERROR(INDEX(Listas!$C$2:$C$14,MATCH(C1001,Categorias,0)),""))</f>
        <v/>
      </c>
      <c r="G1001" s="5"/>
    </row>
  </sheetData>
  <autoFilter ref="A1:G1001"/>
  <dataValidations count="3">
    <dataValidation allowBlank="true" error="Escolha um item da lista." errorStyle="stop" errorTitle="Valor fora da lista" operator="between" showDropDown="false" showErrorMessage="true" showInputMessage="false" sqref="B2:B1001" type="list">
      <formula1>ImoveisDespesa</formula1>
      <formula2>0</formula2>
    </dataValidation>
    <dataValidation allowBlank="true" error="Escolha um item da lista." errorStyle="stop" errorTitle="Valor fora da lista" operator="between" showDropDown="false" showErrorMessage="true" showInputMessage="false" sqref="C2:C1001" type="list">
      <formula1>Categorias</formula1>
      <formula2>0</formula2>
    </dataValidation>
    <dataValidation allowBlank="true" error="Digite uma data, como 25/12/2026." errorStyle="stop" errorTitle="Data inválida" operator="greaterThan" showDropDown="false" showErrorMessage="true" showInputMessage="false" sqref="A2:A1001" type="date">
      <formula1>DATE(2000,1,1)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4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2" topLeftCell="B3" activePane="bottomRight" state="frozen"/>
      <selection pane="topLeft" activeCell="A1" activeCellId="0" sqref="A1"/>
      <selection pane="topRight" activeCell="B1" activeCellId="0" sqref="B1"/>
      <selection pane="bottomLeft" activeCell="A3" activeCellId="0" sqref="A3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14" min="2" style="0" width="13"/>
  </cols>
  <sheetData>
    <row r="1" customFormat="false" ht="19.7" hidden="false" customHeight="false" outlineLevel="0" collapsed="false">
      <c r="A1" s="1" t="s">
        <v>48</v>
      </c>
    </row>
    <row r="2" customFormat="false" ht="15" hidden="false" customHeight="false" outlineLevel="0" collapsed="false">
      <c r="A2" s="16" t="s">
        <v>49</v>
      </c>
      <c r="B2" s="17" t="n">
        <f aca="true">YEAR(TODAY())</f>
        <v>2026</v>
      </c>
      <c r="C2" s="18" t="s">
        <v>50</v>
      </c>
    </row>
    <row r="4" customFormat="false" ht="15" hidden="false" customHeight="false" outlineLevel="0" collapsed="false">
      <c r="A4" s="3" t="s">
        <v>51</v>
      </c>
    </row>
    <row r="5" customFormat="false" ht="30" hidden="false" customHeight="true" outlineLevel="0" collapsed="false">
      <c r="A5" s="11" t="s">
        <v>25</v>
      </c>
      <c r="B5" s="11" t="s">
        <v>52</v>
      </c>
      <c r="C5" s="11" t="s">
        <v>53</v>
      </c>
      <c r="D5" s="11" t="s">
        <v>54</v>
      </c>
      <c r="E5" s="11" t="s">
        <v>55</v>
      </c>
      <c r="F5" s="11" t="s">
        <v>56</v>
      </c>
      <c r="G5" s="11" t="s">
        <v>57</v>
      </c>
      <c r="H5" s="11" t="s">
        <v>58</v>
      </c>
    </row>
    <row r="6" customFormat="false" ht="15" hidden="false" customHeight="false" outlineLevel="0" collapsed="false">
      <c r="A6" s="7" t="str">
        <f aca="false">IF('Comece aqui'!$B$18="","",'Comece aqui'!$B$18)</f>
        <v>Apê da Praia</v>
      </c>
      <c r="B6" s="15" t="n">
        <f aca="false">IF($A6="","",SUMIFS(Reservas!$F$2:$F$501,Reservas!$A$2:$A$501,$A6,Reservas!$B$2:$B$501,"&gt;="&amp;DATE($B$2,1,1),Reservas!$B$2:$B$501,"&lt;"&amp;DATE($B$2+1,1,1))+SUMIFS(Reservas!$G$2:$G$501,Reservas!$A$2:$A$501,$A6,Reservas!$B$2:$B$501,"&gt;="&amp;DATE($B$2,1,1),Reservas!$B$2:$B$501,"&lt;"&amp;DATE($B$2+1,1,1)))</f>
        <v>1580</v>
      </c>
      <c r="C6" s="15" t="n">
        <f aca="false">IF($A6="","",SUMIFS(Reservas!$H$2:$H$501,Reservas!$A$2:$A$501,$A6,Reservas!$B$2:$B$501,"&gt;="&amp;DATE($B$2,1,1),Reservas!$B$2:$B$501,"&lt;"&amp;DATE($B$2+1,1,1)))</f>
        <v>252.8</v>
      </c>
      <c r="D6" s="15" t="n">
        <f aca="false">IF($A6="","",SUMIFS(Despesas!$E$2:$E$1001,Despesas!$B$2:$B$1001,$A6,Despesas!$A$2:$A$1001,"&gt;="&amp;DATE($B$2,1,1),Despesas!$A$2:$A$1001,"&lt;"&amp;DATE($B$2+1,1,1))+SUMIFS(Despesas!$E$2:$E$1001,Despesas!$B$2:$B$1001,"Todos (rateio)",Despesas!$A$2:$A$1001,"&gt;="&amp;DATE($B$2,1,1),Despesas!$A$2:$A$1001,"&lt;"&amp;DATE($B$2+1,1,1))/MAX(1,COUNTA(Imoveis)))</f>
        <v>770</v>
      </c>
      <c r="E6" s="15" t="n">
        <f aca="false">IF($A6="","",B6-C6-D6)</f>
        <v>557.2</v>
      </c>
      <c r="F6" s="19" t="n">
        <f aca="false">IF(OR($A6="",N(B6)=0),"",E6/B6)</f>
        <v>0.352658227848101</v>
      </c>
      <c r="G6" s="13" t="n">
        <f aca="false">IF($A6="","",SUMIFS(Reservas!$D$2:$D$501,Reservas!$A$2:$A$501,$A6,Reservas!$B$2:$B$501,"&gt;="&amp;DATE($B$2,1,1),Reservas!$B$2:$B$501,"&lt;"&amp;DATE($B$2+1,1,1)))</f>
        <v>4</v>
      </c>
      <c r="H6" s="15" t="n">
        <f aca="false">IF(OR($A6="",N(G6)=0),"",E6/G6)</f>
        <v>139.3</v>
      </c>
    </row>
    <row r="7" customFormat="false" ht="15" hidden="false" customHeight="false" outlineLevel="0" collapsed="false">
      <c r="A7" s="7" t="str">
        <f aca="false">IF('Comece aqui'!$B$19="","",'Comece aqui'!$B$19)</f>
        <v>Chácara</v>
      </c>
      <c r="B7" s="15" t="n">
        <f aca="false">IF($A7="","",SUMIFS(Reservas!$F$2:$F$501,Reservas!$A$2:$A$501,$A7,Reservas!$B$2:$B$501,"&gt;="&amp;DATE($B$2,1,1),Reservas!$B$2:$B$501,"&lt;"&amp;DATE($B$2+1,1,1))+SUMIFS(Reservas!$G$2:$G$501,Reservas!$A$2:$A$501,$A7,Reservas!$B$2:$B$501,"&gt;="&amp;DATE($B$2,1,1),Reservas!$B$2:$B$501,"&lt;"&amp;DATE($B$2+1,1,1)))</f>
        <v>1050</v>
      </c>
      <c r="C7" s="15" t="n">
        <f aca="false">IF($A7="","",SUMIFS(Reservas!$H$2:$H$501,Reservas!$A$2:$A$501,$A7,Reservas!$B$2:$B$501,"&gt;="&amp;DATE($B$2,1,1),Reservas!$B$2:$B$501,"&lt;"&amp;DATE($B$2+1,1,1)))</f>
        <v>0</v>
      </c>
      <c r="D7" s="15" t="n">
        <f aca="false">IF($A7="","",SUMIFS(Despesas!$E$2:$E$1001,Despesas!$B$2:$B$1001,$A7,Despesas!$A$2:$A$1001,"&gt;="&amp;DATE($B$2,1,1),Despesas!$A$2:$A$1001,"&lt;"&amp;DATE($B$2+1,1,1))+SUMIFS(Despesas!$E$2:$E$1001,Despesas!$B$2:$B$1001,"Todos (rateio)",Despesas!$A$2:$A$1001,"&gt;="&amp;DATE($B$2,1,1),Despesas!$A$2:$A$1001,"&lt;"&amp;DATE($B$2+1,1,1))/MAX(1,COUNTA(Imoveis)))</f>
        <v>340</v>
      </c>
      <c r="E7" s="15" t="n">
        <f aca="false">IF($A7="","",B7-C7-D7)</f>
        <v>710</v>
      </c>
      <c r="F7" s="19" t="n">
        <f aca="false">IF(OR($A7="",N(B7)=0),"",E7/B7)</f>
        <v>0.676190476190476</v>
      </c>
      <c r="G7" s="13" t="n">
        <f aca="false">IF($A7="","",SUMIFS(Reservas!$D$2:$D$501,Reservas!$A$2:$A$501,$A7,Reservas!$B$2:$B$501,"&gt;="&amp;DATE($B$2,1,1),Reservas!$B$2:$B$501,"&lt;"&amp;DATE($B$2+1,1,1)))</f>
        <v>2</v>
      </c>
      <c r="H7" s="15" t="n">
        <f aca="false">IF(OR($A7="",N(G7)=0),"",E7/G7)</f>
        <v>355</v>
      </c>
    </row>
    <row r="8" customFormat="false" ht="15" hidden="false" customHeight="false" outlineLevel="0" collapsed="false">
      <c r="A8" s="7" t="str">
        <f aca="false">IF('Comece aqui'!$B$20="","",'Comece aqui'!$B$20)</f>
        <v/>
      </c>
      <c r="B8" s="15" t="str">
        <f aca="false">IF($A8="","",SUMIFS(Reservas!$F$2:$F$501,Reservas!$A$2:$A$501,$A8,Reservas!$B$2:$B$501,"&gt;="&amp;DATE($B$2,1,1),Reservas!$B$2:$B$501,"&lt;"&amp;DATE($B$2+1,1,1))+SUMIFS(Reservas!$G$2:$G$501,Reservas!$A$2:$A$501,$A8,Reservas!$B$2:$B$501,"&gt;="&amp;DATE($B$2,1,1),Reservas!$B$2:$B$501,"&lt;"&amp;DATE($B$2+1,1,1)))</f>
        <v/>
      </c>
      <c r="C8" s="15" t="str">
        <f aca="false">IF($A8="","",SUMIFS(Reservas!$H$2:$H$501,Reservas!$A$2:$A$501,$A8,Reservas!$B$2:$B$501,"&gt;="&amp;DATE($B$2,1,1),Reservas!$B$2:$B$501,"&lt;"&amp;DATE($B$2+1,1,1)))</f>
        <v/>
      </c>
      <c r="D8" s="15" t="str">
        <f aca="false">IF($A8="","",SUMIFS(Despesas!$E$2:$E$1001,Despesas!$B$2:$B$1001,$A8,Despesas!$A$2:$A$1001,"&gt;="&amp;DATE($B$2,1,1),Despesas!$A$2:$A$1001,"&lt;"&amp;DATE($B$2+1,1,1))+SUMIFS(Despesas!$E$2:$E$1001,Despesas!$B$2:$B$1001,"Todos (rateio)",Despesas!$A$2:$A$1001,"&gt;="&amp;DATE($B$2,1,1),Despesas!$A$2:$A$1001,"&lt;"&amp;DATE($B$2+1,1,1))/MAX(1,COUNTA(Imoveis)))</f>
        <v/>
      </c>
      <c r="E8" s="15" t="str">
        <f aca="false">IF($A8="","",B8-C8-D8)</f>
        <v/>
      </c>
      <c r="F8" s="19" t="str">
        <f aca="false">IF(OR($A8="",N(B8)=0),"",E8/B8)</f>
        <v/>
      </c>
      <c r="G8" s="13" t="str">
        <f aca="false">IF($A8="","",SUMIFS(Reservas!$D$2:$D$501,Reservas!$A$2:$A$501,$A8,Reservas!$B$2:$B$501,"&gt;="&amp;DATE($B$2,1,1),Reservas!$B$2:$B$501,"&lt;"&amp;DATE($B$2+1,1,1)))</f>
        <v/>
      </c>
      <c r="H8" s="15" t="str">
        <f aca="false">IF(OR($A8="",N(G8)=0),"",E8/G8)</f>
        <v/>
      </c>
    </row>
    <row r="9" customFormat="false" ht="15" hidden="false" customHeight="false" outlineLevel="0" collapsed="false">
      <c r="A9" s="7" t="str">
        <f aca="false">IF('Comece aqui'!$B$21="","",'Comece aqui'!$B$21)</f>
        <v/>
      </c>
      <c r="B9" s="15" t="str">
        <f aca="false">IF($A9="","",SUMIFS(Reservas!$F$2:$F$501,Reservas!$A$2:$A$501,$A9,Reservas!$B$2:$B$501,"&gt;="&amp;DATE($B$2,1,1),Reservas!$B$2:$B$501,"&lt;"&amp;DATE($B$2+1,1,1))+SUMIFS(Reservas!$G$2:$G$501,Reservas!$A$2:$A$501,$A9,Reservas!$B$2:$B$501,"&gt;="&amp;DATE($B$2,1,1),Reservas!$B$2:$B$501,"&lt;"&amp;DATE($B$2+1,1,1)))</f>
        <v/>
      </c>
      <c r="C9" s="15" t="str">
        <f aca="false">IF($A9="","",SUMIFS(Reservas!$H$2:$H$501,Reservas!$A$2:$A$501,$A9,Reservas!$B$2:$B$501,"&gt;="&amp;DATE($B$2,1,1),Reservas!$B$2:$B$501,"&lt;"&amp;DATE($B$2+1,1,1)))</f>
        <v/>
      </c>
      <c r="D9" s="15" t="str">
        <f aca="false">IF($A9="","",SUMIFS(Despesas!$E$2:$E$1001,Despesas!$B$2:$B$1001,$A9,Despesas!$A$2:$A$1001,"&gt;="&amp;DATE($B$2,1,1),Despesas!$A$2:$A$1001,"&lt;"&amp;DATE($B$2+1,1,1))+SUMIFS(Despesas!$E$2:$E$1001,Despesas!$B$2:$B$1001,"Todos (rateio)",Despesas!$A$2:$A$1001,"&gt;="&amp;DATE($B$2,1,1),Despesas!$A$2:$A$1001,"&lt;"&amp;DATE($B$2+1,1,1))/MAX(1,COUNTA(Imoveis)))</f>
        <v/>
      </c>
      <c r="E9" s="15" t="str">
        <f aca="false">IF($A9="","",B9-C9-D9)</f>
        <v/>
      </c>
      <c r="F9" s="19" t="str">
        <f aca="false">IF(OR($A9="",N(B9)=0),"",E9/B9)</f>
        <v/>
      </c>
      <c r="G9" s="13" t="str">
        <f aca="false">IF($A9="","",SUMIFS(Reservas!$D$2:$D$501,Reservas!$A$2:$A$501,$A9,Reservas!$B$2:$B$501,"&gt;="&amp;DATE($B$2,1,1),Reservas!$B$2:$B$501,"&lt;"&amp;DATE($B$2+1,1,1)))</f>
        <v/>
      </c>
      <c r="H9" s="15" t="str">
        <f aca="false">IF(OR($A9="",N(G9)=0),"",E9/G9)</f>
        <v/>
      </c>
    </row>
    <row r="10" customFormat="false" ht="15" hidden="false" customHeight="false" outlineLevel="0" collapsed="false">
      <c r="A10" s="7" t="str">
        <f aca="false">IF('Comece aqui'!$B$22="","",'Comece aqui'!$B$22)</f>
        <v/>
      </c>
      <c r="B10" s="15" t="str">
        <f aca="false">IF($A10="","",SUMIFS(Reservas!$F$2:$F$501,Reservas!$A$2:$A$501,$A10,Reservas!$B$2:$B$501,"&gt;="&amp;DATE($B$2,1,1),Reservas!$B$2:$B$501,"&lt;"&amp;DATE($B$2+1,1,1))+SUMIFS(Reservas!$G$2:$G$501,Reservas!$A$2:$A$501,$A10,Reservas!$B$2:$B$501,"&gt;="&amp;DATE($B$2,1,1),Reservas!$B$2:$B$501,"&lt;"&amp;DATE($B$2+1,1,1)))</f>
        <v/>
      </c>
      <c r="C10" s="15" t="str">
        <f aca="false">IF($A10="","",SUMIFS(Reservas!$H$2:$H$501,Reservas!$A$2:$A$501,$A10,Reservas!$B$2:$B$501,"&gt;="&amp;DATE($B$2,1,1),Reservas!$B$2:$B$501,"&lt;"&amp;DATE($B$2+1,1,1)))</f>
        <v/>
      </c>
      <c r="D10" s="15" t="str">
        <f aca="false">IF($A10="","",SUMIFS(Despesas!$E$2:$E$1001,Despesas!$B$2:$B$1001,$A10,Despesas!$A$2:$A$1001,"&gt;="&amp;DATE($B$2,1,1),Despesas!$A$2:$A$1001,"&lt;"&amp;DATE($B$2+1,1,1))+SUMIFS(Despesas!$E$2:$E$1001,Despesas!$B$2:$B$1001,"Todos (rateio)",Despesas!$A$2:$A$1001,"&gt;="&amp;DATE($B$2,1,1),Despesas!$A$2:$A$1001,"&lt;"&amp;DATE($B$2+1,1,1))/MAX(1,COUNTA(Imoveis)))</f>
        <v/>
      </c>
      <c r="E10" s="15" t="str">
        <f aca="false">IF($A10="","",B10-C10-D10)</f>
        <v/>
      </c>
      <c r="F10" s="19" t="str">
        <f aca="false">IF(OR($A10="",N(B10)=0),"",E10/B10)</f>
        <v/>
      </c>
      <c r="G10" s="13" t="str">
        <f aca="false">IF($A10="","",SUMIFS(Reservas!$D$2:$D$501,Reservas!$A$2:$A$501,$A10,Reservas!$B$2:$B$501,"&gt;="&amp;DATE($B$2,1,1),Reservas!$B$2:$B$501,"&lt;"&amp;DATE($B$2+1,1,1)))</f>
        <v/>
      </c>
      <c r="H10" s="15" t="str">
        <f aca="false">IF(OR($A10="",N(G10)=0),"",E10/G10)</f>
        <v/>
      </c>
    </row>
    <row r="11" customFormat="false" ht="15" hidden="false" customHeight="false" outlineLevel="0" collapsed="false">
      <c r="A11" s="7" t="str">
        <f aca="false">IF('Comece aqui'!$B$23="","",'Comece aqui'!$B$23)</f>
        <v/>
      </c>
      <c r="B11" s="15" t="str">
        <f aca="false">IF($A11="","",SUMIFS(Reservas!$F$2:$F$501,Reservas!$A$2:$A$501,$A11,Reservas!$B$2:$B$501,"&gt;="&amp;DATE($B$2,1,1),Reservas!$B$2:$B$501,"&lt;"&amp;DATE($B$2+1,1,1))+SUMIFS(Reservas!$G$2:$G$501,Reservas!$A$2:$A$501,$A11,Reservas!$B$2:$B$501,"&gt;="&amp;DATE($B$2,1,1),Reservas!$B$2:$B$501,"&lt;"&amp;DATE($B$2+1,1,1)))</f>
        <v/>
      </c>
      <c r="C11" s="15" t="str">
        <f aca="false">IF($A11="","",SUMIFS(Reservas!$H$2:$H$501,Reservas!$A$2:$A$501,$A11,Reservas!$B$2:$B$501,"&gt;="&amp;DATE($B$2,1,1),Reservas!$B$2:$B$501,"&lt;"&amp;DATE($B$2+1,1,1)))</f>
        <v/>
      </c>
      <c r="D11" s="15" t="str">
        <f aca="false">IF($A11="","",SUMIFS(Despesas!$E$2:$E$1001,Despesas!$B$2:$B$1001,$A11,Despesas!$A$2:$A$1001,"&gt;="&amp;DATE($B$2,1,1),Despesas!$A$2:$A$1001,"&lt;"&amp;DATE($B$2+1,1,1))+SUMIFS(Despesas!$E$2:$E$1001,Despesas!$B$2:$B$1001,"Todos (rateio)",Despesas!$A$2:$A$1001,"&gt;="&amp;DATE($B$2,1,1),Despesas!$A$2:$A$1001,"&lt;"&amp;DATE($B$2+1,1,1))/MAX(1,COUNTA(Imoveis)))</f>
        <v/>
      </c>
      <c r="E11" s="15" t="str">
        <f aca="false">IF($A11="","",B11-C11-D11)</f>
        <v/>
      </c>
      <c r="F11" s="19" t="str">
        <f aca="false">IF(OR($A11="",N(B11)=0),"",E11/B11)</f>
        <v/>
      </c>
      <c r="G11" s="13" t="str">
        <f aca="false">IF($A11="","",SUMIFS(Reservas!$D$2:$D$501,Reservas!$A$2:$A$501,$A11,Reservas!$B$2:$B$501,"&gt;="&amp;DATE($B$2,1,1),Reservas!$B$2:$B$501,"&lt;"&amp;DATE($B$2+1,1,1)))</f>
        <v/>
      </c>
      <c r="H11" s="15" t="str">
        <f aca="false">IF(OR($A11="",N(G11)=0),"",E11/G11)</f>
        <v/>
      </c>
    </row>
    <row r="12" customFormat="false" ht="15" hidden="false" customHeight="false" outlineLevel="0" collapsed="false">
      <c r="A12" s="7" t="str">
        <f aca="false">IF('Comece aqui'!$B$24="","",'Comece aqui'!$B$24)</f>
        <v/>
      </c>
      <c r="B12" s="15" t="str">
        <f aca="false">IF($A12="","",SUMIFS(Reservas!$F$2:$F$501,Reservas!$A$2:$A$501,$A12,Reservas!$B$2:$B$501,"&gt;="&amp;DATE($B$2,1,1),Reservas!$B$2:$B$501,"&lt;"&amp;DATE($B$2+1,1,1))+SUMIFS(Reservas!$G$2:$G$501,Reservas!$A$2:$A$501,$A12,Reservas!$B$2:$B$501,"&gt;="&amp;DATE($B$2,1,1),Reservas!$B$2:$B$501,"&lt;"&amp;DATE($B$2+1,1,1)))</f>
        <v/>
      </c>
      <c r="C12" s="15" t="str">
        <f aca="false">IF($A12="","",SUMIFS(Reservas!$H$2:$H$501,Reservas!$A$2:$A$501,$A12,Reservas!$B$2:$B$501,"&gt;="&amp;DATE($B$2,1,1),Reservas!$B$2:$B$501,"&lt;"&amp;DATE($B$2+1,1,1)))</f>
        <v/>
      </c>
      <c r="D12" s="15" t="str">
        <f aca="false">IF($A12="","",SUMIFS(Despesas!$E$2:$E$1001,Despesas!$B$2:$B$1001,$A12,Despesas!$A$2:$A$1001,"&gt;="&amp;DATE($B$2,1,1),Despesas!$A$2:$A$1001,"&lt;"&amp;DATE($B$2+1,1,1))+SUMIFS(Despesas!$E$2:$E$1001,Despesas!$B$2:$B$1001,"Todos (rateio)",Despesas!$A$2:$A$1001,"&gt;="&amp;DATE($B$2,1,1),Despesas!$A$2:$A$1001,"&lt;"&amp;DATE($B$2+1,1,1))/MAX(1,COUNTA(Imoveis)))</f>
        <v/>
      </c>
      <c r="E12" s="15" t="str">
        <f aca="false">IF($A12="","",B12-C12-D12)</f>
        <v/>
      </c>
      <c r="F12" s="19" t="str">
        <f aca="false">IF(OR($A12="",N(B12)=0),"",E12/B12)</f>
        <v/>
      </c>
      <c r="G12" s="13" t="str">
        <f aca="false">IF($A12="","",SUMIFS(Reservas!$D$2:$D$501,Reservas!$A$2:$A$501,$A12,Reservas!$B$2:$B$501,"&gt;="&amp;DATE($B$2,1,1),Reservas!$B$2:$B$501,"&lt;"&amp;DATE($B$2+1,1,1)))</f>
        <v/>
      </c>
      <c r="H12" s="15" t="str">
        <f aca="false">IF(OR($A12="",N(G12)=0),"",E12/G12)</f>
        <v/>
      </c>
    </row>
    <row r="13" customFormat="false" ht="15" hidden="false" customHeight="false" outlineLevel="0" collapsed="false">
      <c r="A13" s="7" t="str">
        <f aca="false">IF('Comece aqui'!$B$25="","",'Comece aqui'!$B$25)</f>
        <v/>
      </c>
      <c r="B13" s="15" t="str">
        <f aca="false">IF($A13="","",SUMIFS(Reservas!$F$2:$F$501,Reservas!$A$2:$A$501,$A13,Reservas!$B$2:$B$501,"&gt;="&amp;DATE($B$2,1,1),Reservas!$B$2:$B$501,"&lt;"&amp;DATE($B$2+1,1,1))+SUMIFS(Reservas!$G$2:$G$501,Reservas!$A$2:$A$501,$A13,Reservas!$B$2:$B$501,"&gt;="&amp;DATE($B$2,1,1),Reservas!$B$2:$B$501,"&lt;"&amp;DATE($B$2+1,1,1)))</f>
        <v/>
      </c>
      <c r="C13" s="15" t="str">
        <f aca="false">IF($A13="","",SUMIFS(Reservas!$H$2:$H$501,Reservas!$A$2:$A$501,$A13,Reservas!$B$2:$B$501,"&gt;="&amp;DATE($B$2,1,1),Reservas!$B$2:$B$501,"&lt;"&amp;DATE($B$2+1,1,1)))</f>
        <v/>
      </c>
      <c r="D13" s="15" t="str">
        <f aca="false">IF($A13="","",SUMIFS(Despesas!$E$2:$E$1001,Despesas!$B$2:$B$1001,$A13,Despesas!$A$2:$A$1001,"&gt;="&amp;DATE($B$2,1,1),Despesas!$A$2:$A$1001,"&lt;"&amp;DATE($B$2+1,1,1))+SUMIFS(Despesas!$E$2:$E$1001,Despesas!$B$2:$B$1001,"Todos (rateio)",Despesas!$A$2:$A$1001,"&gt;="&amp;DATE($B$2,1,1),Despesas!$A$2:$A$1001,"&lt;"&amp;DATE($B$2+1,1,1))/MAX(1,COUNTA(Imoveis)))</f>
        <v/>
      </c>
      <c r="E13" s="15" t="str">
        <f aca="false">IF($A13="","",B13-C13-D13)</f>
        <v/>
      </c>
      <c r="F13" s="19" t="str">
        <f aca="false">IF(OR($A13="",N(B13)=0),"",E13/B13)</f>
        <v/>
      </c>
      <c r="G13" s="13" t="str">
        <f aca="false">IF($A13="","",SUMIFS(Reservas!$D$2:$D$501,Reservas!$A$2:$A$501,$A13,Reservas!$B$2:$B$501,"&gt;="&amp;DATE($B$2,1,1),Reservas!$B$2:$B$501,"&lt;"&amp;DATE($B$2+1,1,1)))</f>
        <v/>
      </c>
      <c r="H13" s="15" t="str">
        <f aca="false">IF(OR($A13="",N(G13)=0),"",E13/G13)</f>
        <v/>
      </c>
    </row>
    <row r="14" customFormat="false" ht="15" hidden="false" customHeight="false" outlineLevel="0" collapsed="false">
      <c r="A14" s="7" t="str">
        <f aca="false">IF('Comece aqui'!$B$26="","",'Comece aqui'!$B$26)</f>
        <v/>
      </c>
      <c r="B14" s="15" t="str">
        <f aca="false">IF($A14="","",SUMIFS(Reservas!$F$2:$F$501,Reservas!$A$2:$A$501,$A14,Reservas!$B$2:$B$501,"&gt;="&amp;DATE($B$2,1,1),Reservas!$B$2:$B$501,"&lt;"&amp;DATE($B$2+1,1,1))+SUMIFS(Reservas!$G$2:$G$501,Reservas!$A$2:$A$501,$A14,Reservas!$B$2:$B$501,"&gt;="&amp;DATE($B$2,1,1),Reservas!$B$2:$B$501,"&lt;"&amp;DATE($B$2+1,1,1)))</f>
        <v/>
      </c>
      <c r="C14" s="15" t="str">
        <f aca="false">IF($A14="","",SUMIFS(Reservas!$H$2:$H$501,Reservas!$A$2:$A$501,$A14,Reservas!$B$2:$B$501,"&gt;="&amp;DATE($B$2,1,1),Reservas!$B$2:$B$501,"&lt;"&amp;DATE($B$2+1,1,1)))</f>
        <v/>
      </c>
      <c r="D14" s="15" t="str">
        <f aca="false">IF($A14="","",SUMIFS(Despesas!$E$2:$E$1001,Despesas!$B$2:$B$1001,$A14,Despesas!$A$2:$A$1001,"&gt;="&amp;DATE($B$2,1,1),Despesas!$A$2:$A$1001,"&lt;"&amp;DATE($B$2+1,1,1))+SUMIFS(Despesas!$E$2:$E$1001,Despesas!$B$2:$B$1001,"Todos (rateio)",Despesas!$A$2:$A$1001,"&gt;="&amp;DATE($B$2,1,1),Despesas!$A$2:$A$1001,"&lt;"&amp;DATE($B$2+1,1,1))/MAX(1,COUNTA(Imoveis)))</f>
        <v/>
      </c>
      <c r="E14" s="15" t="str">
        <f aca="false">IF($A14="","",B14-C14-D14)</f>
        <v/>
      </c>
      <c r="F14" s="19" t="str">
        <f aca="false">IF(OR($A14="",N(B14)=0),"",E14/B14)</f>
        <v/>
      </c>
      <c r="G14" s="13" t="str">
        <f aca="false">IF($A14="","",SUMIFS(Reservas!$D$2:$D$501,Reservas!$A$2:$A$501,$A14,Reservas!$B$2:$B$501,"&gt;="&amp;DATE($B$2,1,1),Reservas!$B$2:$B$501,"&lt;"&amp;DATE($B$2+1,1,1)))</f>
        <v/>
      </c>
      <c r="H14" s="15" t="str">
        <f aca="false">IF(OR($A14="",N(G14)=0),"",E14/G14)</f>
        <v/>
      </c>
    </row>
    <row r="15" customFormat="false" ht="15" hidden="false" customHeight="false" outlineLevel="0" collapsed="false">
      <c r="A15" s="7" t="str">
        <f aca="false">IF('Comece aqui'!$B$27="","",'Comece aqui'!$B$27)</f>
        <v/>
      </c>
      <c r="B15" s="15" t="str">
        <f aca="false">IF($A15="","",SUMIFS(Reservas!$F$2:$F$501,Reservas!$A$2:$A$501,$A15,Reservas!$B$2:$B$501,"&gt;="&amp;DATE($B$2,1,1),Reservas!$B$2:$B$501,"&lt;"&amp;DATE($B$2+1,1,1))+SUMIFS(Reservas!$G$2:$G$501,Reservas!$A$2:$A$501,$A15,Reservas!$B$2:$B$501,"&gt;="&amp;DATE($B$2,1,1),Reservas!$B$2:$B$501,"&lt;"&amp;DATE($B$2+1,1,1)))</f>
        <v/>
      </c>
      <c r="C15" s="15" t="str">
        <f aca="false">IF($A15="","",SUMIFS(Reservas!$H$2:$H$501,Reservas!$A$2:$A$501,$A15,Reservas!$B$2:$B$501,"&gt;="&amp;DATE($B$2,1,1),Reservas!$B$2:$B$501,"&lt;"&amp;DATE($B$2+1,1,1)))</f>
        <v/>
      </c>
      <c r="D15" s="15" t="str">
        <f aca="false">IF($A15="","",SUMIFS(Despesas!$E$2:$E$1001,Despesas!$B$2:$B$1001,$A15,Despesas!$A$2:$A$1001,"&gt;="&amp;DATE($B$2,1,1),Despesas!$A$2:$A$1001,"&lt;"&amp;DATE($B$2+1,1,1))+SUMIFS(Despesas!$E$2:$E$1001,Despesas!$B$2:$B$1001,"Todos (rateio)",Despesas!$A$2:$A$1001,"&gt;="&amp;DATE($B$2,1,1),Despesas!$A$2:$A$1001,"&lt;"&amp;DATE($B$2+1,1,1))/MAX(1,COUNTA(Imoveis)))</f>
        <v/>
      </c>
      <c r="E15" s="15" t="str">
        <f aca="false">IF($A15="","",B15-C15-D15)</f>
        <v/>
      </c>
      <c r="F15" s="19" t="str">
        <f aca="false">IF(OR($A15="",N(B15)=0),"",E15/B15)</f>
        <v/>
      </c>
      <c r="G15" s="13" t="str">
        <f aca="false">IF($A15="","",SUMIFS(Reservas!$D$2:$D$501,Reservas!$A$2:$A$501,$A15,Reservas!$B$2:$B$501,"&gt;="&amp;DATE($B$2,1,1),Reservas!$B$2:$B$501,"&lt;"&amp;DATE($B$2+1,1,1)))</f>
        <v/>
      </c>
      <c r="H15" s="15" t="str">
        <f aca="false">IF(OR($A15="",N(G15)=0),"",E15/G15)</f>
        <v/>
      </c>
    </row>
    <row r="16" customFormat="false" ht="15" hidden="false" customHeight="false" outlineLevel="0" collapsed="false">
      <c r="A16" s="20" t="s">
        <v>59</v>
      </c>
      <c r="B16" s="21" t="n">
        <f aca="false">SUM(B6:B15)</f>
        <v>2630</v>
      </c>
      <c r="C16" s="21" t="n">
        <f aca="false">SUM(C6:C15)</f>
        <v>252.8</v>
      </c>
      <c r="D16" s="21" t="n">
        <f aca="false">SUM(D6:D15)</f>
        <v>1110</v>
      </c>
      <c r="E16" s="21" t="n">
        <f aca="false">SUM(E6:E15)</f>
        <v>1267.2</v>
      </c>
      <c r="F16" s="22" t="n">
        <f aca="false">IF(N(B16)=0,"",E16/B16)</f>
        <v>0.481825095057034</v>
      </c>
      <c r="G16" s="23" t="n">
        <f aca="false">SUM(G6:G15)</f>
        <v>6</v>
      </c>
      <c r="H16" s="21" t="n">
        <f aca="false">IF(N(G16)=0,"",E16/G16)</f>
        <v>211.2</v>
      </c>
    </row>
    <row r="17" customFormat="false" ht="15" hidden="false" customHeight="false" outlineLevel="0" collapsed="false">
      <c r="A17" s="16" t="s">
        <v>60</v>
      </c>
      <c r="E17" s="24" t="n">
        <f aca="false">SUMIFS(Despesas!$E$2:$E$1001,Despesas!$F$2:$F$1001,"Sim",Despesas!$A$2:$A$1001,"&gt;="&amp;DATE($B$2,1,1),Despesas!$A$2:$A$1001,"&lt;"&amp;DATE($B$2+1,1,1))</f>
        <v>650</v>
      </c>
      <c r="F17" s="18" t="s">
        <v>61</v>
      </c>
    </row>
    <row r="20" customFormat="false" ht="15" hidden="false" customHeight="false" outlineLevel="0" collapsed="false">
      <c r="A20" s="3" t="s">
        <v>62</v>
      </c>
    </row>
    <row r="21" customFormat="false" ht="15" hidden="false" customHeight="false" outlineLevel="0" collapsed="false">
      <c r="A21" s="8" t="s">
        <v>25</v>
      </c>
      <c r="B21" s="8" t="s">
        <v>63</v>
      </c>
      <c r="C21" s="8" t="s">
        <v>64</v>
      </c>
      <c r="D21" s="8" t="s">
        <v>65</v>
      </c>
      <c r="E21" s="8" t="s">
        <v>66</v>
      </c>
      <c r="F21" s="8" t="s">
        <v>67</v>
      </c>
      <c r="G21" s="8" t="s">
        <v>68</v>
      </c>
      <c r="H21" s="8" t="s">
        <v>69</v>
      </c>
      <c r="I21" s="8" t="s">
        <v>70</v>
      </c>
      <c r="J21" s="8" t="s">
        <v>71</v>
      </c>
      <c r="K21" s="8" t="s">
        <v>72</v>
      </c>
      <c r="L21" s="8" t="s">
        <v>73</v>
      </c>
      <c r="M21" s="8" t="s">
        <v>74</v>
      </c>
      <c r="N21" s="8" t="s">
        <v>49</v>
      </c>
    </row>
    <row r="22" customFormat="false" ht="15" hidden="false" customHeight="false" outlineLevel="0" collapsed="false">
      <c r="A22" s="7" t="str">
        <f aca="false">$A6</f>
        <v>Apê da Praia</v>
      </c>
      <c r="B22" s="15" t="n">
        <f aca="false">IF($A22="","",SUMIFS(Reservas!$F$2:$F$501,Reservas!$A$2:$A$501,$A22,Reservas!$B$2:$B$501,"&gt;="&amp;DATE($B$2,1,1),Reservas!$B$2:$B$501,"&lt;"&amp;DATE($B$2,2,1))+SUMIFS(Reservas!$G$2:$G$501,Reservas!$A$2:$A$501,$A22,Reservas!$B$2:$B$501,"&gt;="&amp;DATE($B$2,1,1),Reservas!$B$2:$B$501,"&lt;"&amp;DATE($B$2,2,1))-SUMIFS(Reservas!$H$2:$H$501,Reservas!$A$2:$A$501,$A22,Reservas!$B$2:$B$501,"&gt;="&amp;DATE($B$2,1,1),Reservas!$B$2:$B$501,"&lt;"&amp;DATE($B$2,2,1))-SUMIFS(Despesas!$E$2:$E$1001,Despesas!$B$2:$B$1001,$A22,Despesas!$A$2:$A$1001,"&gt;="&amp;DATE($B$2,1,1),Despesas!$A$2:$A$1001,"&lt;"&amp;DATE($B$2,2,1))-SUMIFS(Despesas!$E$2:$E$1001,Despesas!$B$2:$B$1001,"Todos (rateio)",Despesas!$A$2:$A$1001,"&gt;="&amp;DATE($B$2,1,1),Despesas!$A$2:$A$1001,"&lt;"&amp;DATE($B$2,2,1))/MAX(1,COUNTA(Imoveis)))</f>
        <v>0</v>
      </c>
      <c r="C22" s="15" t="n">
        <f aca="false">IF($A22="","",SUMIFS(Reservas!$F$2:$F$501,Reservas!$A$2:$A$501,$A22,Reservas!$B$2:$B$501,"&gt;="&amp;DATE($B$2,2,1),Reservas!$B$2:$B$501,"&lt;"&amp;DATE($B$2,3,1))+SUMIFS(Reservas!$G$2:$G$501,Reservas!$A$2:$A$501,$A22,Reservas!$B$2:$B$501,"&gt;="&amp;DATE($B$2,2,1),Reservas!$B$2:$B$501,"&lt;"&amp;DATE($B$2,3,1))-SUMIFS(Reservas!$H$2:$H$501,Reservas!$A$2:$A$501,$A22,Reservas!$B$2:$B$501,"&gt;="&amp;DATE($B$2,2,1),Reservas!$B$2:$B$501,"&lt;"&amp;DATE($B$2,3,1))-SUMIFS(Despesas!$E$2:$E$1001,Despesas!$B$2:$B$1001,$A22,Despesas!$A$2:$A$1001,"&gt;="&amp;DATE($B$2,2,1),Despesas!$A$2:$A$1001,"&lt;"&amp;DATE($B$2,3,1))-SUMIFS(Despesas!$E$2:$E$1001,Despesas!$B$2:$B$1001,"Todos (rateio)",Despesas!$A$2:$A$1001,"&gt;="&amp;DATE($B$2,2,1),Despesas!$A$2:$A$1001,"&lt;"&amp;DATE($B$2,3,1))/MAX(1,COUNTA(Imoveis)))</f>
        <v>0</v>
      </c>
      <c r="D22" s="15" t="n">
        <f aca="false">IF($A22="","",SUMIFS(Reservas!$F$2:$F$501,Reservas!$A$2:$A$501,$A22,Reservas!$B$2:$B$501,"&gt;="&amp;DATE($B$2,3,1),Reservas!$B$2:$B$501,"&lt;"&amp;DATE($B$2,4,1))+SUMIFS(Reservas!$G$2:$G$501,Reservas!$A$2:$A$501,$A22,Reservas!$B$2:$B$501,"&gt;="&amp;DATE($B$2,3,1),Reservas!$B$2:$B$501,"&lt;"&amp;DATE($B$2,4,1))-SUMIFS(Reservas!$H$2:$H$501,Reservas!$A$2:$A$501,$A22,Reservas!$B$2:$B$501,"&gt;="&amp;DATE($B$2,3,1),Reservas!$B$2:$B$501,"&lt;"&amp;DATE($B$2,4,1))-SUMIFS(Despesas!$E$2:$E$1001,Despesas!$B$2:$B$1001,$A22,Despesas!$A$2:$A$1001,"&gt;="&amp;DATE($B$2,3,1),Despesas!$A$2:$A$1001,"&lt;"&amp;DATE($B$2,4,1))-SUMIFS(Despesas!$E$2:$E$1001,Despesas!$B$2:$B$1001,"Todos (rateio)",Despesas!$A$2:$A$1001,"&gt;="&amp;DATE($B$2,3,1),Despesas!$A$2:$A$1001,"&lt;"&amp;DATE($B$2,4,1))/MAX(1,COUNTA(Imoveis)))</f>
        <v>0</v>
      </c>
      <c r="E22" s="15" t="n">
        <f aca="false">IF($A22="","",SUMIFS(Reservas!$F$2:$F$501,Reservas!$A$2:$A$501,$A22,Reservas!$B$2:$B$501,"&gt;="&amp;DATE($B$2,4,1),Reservas!$B$2:$B$501,"&lt;"&amp;DATE($B$2,5,1))+SUMIFS(Reservas!$G$2:$G$501,Reservas!$A$2:$A$501,$A22,Reservas!$B$2:$B$501,"&gt;="&amp;DATE($B$2,4,1),Reservas!$B$2:$B$501,"&lt;"&amp;DATE($B$2,5,1))-SUMIFS(Reservas!$H$2:$H$501,Reservas!$A$2:$A$501,$A22,Reservas!$B$2:$B$501,"&gt;="&amp;DATE($B$2,4,1),Reservas!$B$2:$B$501,"&lt;"&amp;DATE($B$2,5,1))-SUMIFS(Despesas!$E$2:$E$1001,Despesas!$B$2:$B$1001,$A22,Despesas!$A$2:$A$1001,"&gt;="&amp;DATE($B$2,4,1),Despesas!$A$2:$A$1001,"&lt;"&amp;DATE($B$2,5,1))-SUMIFS(Despesas!$E$2:$E$1001,Despesas!$B$2:$B$1001,"Todos (rateio)",Despesas!$A$2:$A$1001,"&gt;="&amp;DATE($B$2,4,1),Despesas!$A$2:$A$1001,"&lt;"&amp;DATE($B$2,5,1))/MAX(1,COUNTA(Imoveis)))</f>
        <v>0</v>
      </c>
      <c r="F22" s="15" t="n">
        <f aca="false">IF($A22="","",SUMIFS(Reservas!$F$2:$F$501,Reservas!$A$2:$A$501,$A22,Reservas!$B$2:$B$501,"&gt;="&amp;DATE($B$2,5,1),Reservas!$B$2:$B$501,"&lt;"&amp;DATE($B$2,6,1))+SUMIFS(Reservas!$G$2:$G$501,Reservas!$A$2:$A$501,$A22,Reservas!$B$2:$B$501,"&gt;="&amp;DATE($B$2,5,1),Reservas!$B$2:$B$501,"&lt;"&amp;DATE($B$2,6,1))-SUMIFS(Reservas!$H$2:$H$501,Reservas!$A$2:$A$501,$A22,Reservas!$B$2:$B$501,"&gt;="&amp;DATE($B$2,5,1),Reservas!$B$2:$B$501,"&lt;"&amp;DATE($B$2,6,1))-SUMIFS(Despesas!$E$2:$E$1001,Despesas!$B$2:$B$1001,$A22,Despesas!$A$2:$A$1001,"&gt;="&amp;DATE($B$2,5,1),Despesas!$A$2:$A$1001,"&lt;"&amp;DATE($B$2,6,1))-SUMIFS(Despesas!$E$2:$E$1001,Despesas!$B$2:$B$1001,"Todos (rateio)",Despesas!$A$2:$A$1001,"&gt;="&amp;DATE($B$2,5,1),Despesas!$A$2:$A$1001,"&lt;"&amp;DATE($B$2,6,1))/MAX(1,COUNTA(Imoveis)))</f>
        <v>0</v>
      </c>
      <c r="G22" s="15" t="n">
        <f aca="false">IF($A22="","",SUMIFS(Reservas!$F$2:$F$501,Reservas!$A$2:$A$501,$A22,Reservas!$B$2:$B$501,"&gt;="&amp;DATE($B$2,6,1),Reservas!$B$2:$B$501,"&lt;"&amp;DATE($B$2,7,1))+SUMIFS(Reservas!$G$2:$G$501,Reservas!$A$2:$A$501,$A22,Reservas!$B$2:$B$501,"&gt;="&amp;DATE($B$2,6,1),Reservas!$B$2:$B$501,"&lt;"&amp;DATE($B$2,7,1))-SUMIFS(Reservas!$H$2:$H$501,Reservas!$A$2:$A$501,$A22,Reservas!$B$2:$B$501,"&gt;="&amp;DATE($B$2,6,1),Reservas!$B$2:$B$501,"&lt;"&amp;DATE($B$2,7,1))-SUMIFS(Despesas!$E$2:$E$1001,Despesas!$B$2:$B$1001,$A22,Despesas!$A$2:$A$1001,"&gt;="&amp;DATE($B$2,6,1),Despesas!$A$2:$A$1001,"&lt;"&amp;DATE($B$2,7,1))-SUMIFS(Despesas!$E$2:$E$1001,Despesas!$B$2:$B$1001,"Todos (rateio)",Despesas!$A$2:$A$1001,"&gt;="&amp;DATE($B$2,6,1),Despesas!$A$2:$A$1001,"&lt;"&amp;DATE($B$2,7,1))/MAX(1,COUNTA(Imoveis)))</f>
        <v>0</v>
      </c>
      <c r="H22" s="15" t="n">
        <f aca="false">IF($A22="","",SUMIFS(Reservas!$F$2:$F$501,Reservas!$A$2:$A$501,$A22,Reservas!$B$2:$B$501,"&gt;="&amp;DATE($B$2,7,1),Reservas!$B$2:$B$501,"&lt;"&amp;DATE($B$2,8,1))+SUMIFS(Reservas!$G$2:$G$501,Reservas!$A$2:$A$501,$A22,Reservas!$B$2:$B$501,"&gt;="&amp;DATE($B$2,7,1),Reservas!$B$2:$B$501,"&lt;"&amp;DATE($B$2,8,1))-SUMIFS(Reservas!$H$2:$H$501,Reservas!$A$2:$A$501,$A22,Reservas!$B$2:$B$501,"&gt;="&amp;DATE($B$2,7,1),Reservas!$B$2:$B$501,"&lt;"&amp;DATE($B$2,8,1))-SUMIFS(Despesas!$E$2:$E$1001,Despesas!$B$2:$B$1001,$A22,Despesas!$A$2:$A$1001,"&gt;="&amp;DATE($B$2,7,1),Despesas!$A$2:$A$1001,"&lt;"&amp;DATE($B$2,8,1))-SUMIFS(Despesas!$E$2:$E$1001,Despesas!$B$2:$B$1001,"Todos (rateio)",Despesas!$A$2:$A$1001,"&gt;="&amp;DATE($B$2,7,1),Despesas!$A$2:$A$1001,"&lt;"&amp;DATE($B$2,8,1))/MAX(1,COUNTA(Imoveis)))</f>
        <v>0</v>
      </c>
      <c r="I22" s="15" t="n">
        <f aca="false">IF($A22="","",SUMIFS(Reservas!$F$2:$F$501,Reservas!$A$2:$A$501,$A22,Reservas!$B$2:$B$501,"&gt;="&amp;DATE($B$2,8,1),Reservas!$B$2:$B$501,"&lt;"&amp;DATE($B$2,9,1))+SUMIFS(Reservas!$G$2:$G$501,Reservas!$A$2:$A$501,$A22,Reservas!$B$2:$B$501,"&gt;="&amp;DATE($B$2,8,1),Reservas!$B$2:$B$501,"&lt;"&amp;DATE($B$2,9,1))-SUMIFS(Reservas!$H$2:$H$501,Reservas!$A$2:$A$501,$A22,Reservas!$B$2:$B$501,"&gt;="&amp;DATE($B$2,8,1),Reservas!$B$2:$B$501,"&lt;"&amp;DATE($B$2,9,1))-SUMIFS(Despesas!$E$2:$E$1001,Despesas!$B$2:$B$1001,$A22,Despesas!$A$2:$A$1001,"&gt;="&amp;DATE($B$2,8,1),Despesas!$A$2:$A$1001,"&lt;"&amp;DATE($B$2,9,1))-SUMIFS(Despesas!$E$2:$E$1001,Despesas!$B$2:$B$1001,"Todos (rateio)",Despesas!$A$2:$A$1001,"&gt;="&amp;DATE($B$2,8,1),Despesas!$A$2:$A$1001,"&lt;"&amp;DATE($B$2,9,1))/MAX(1,COUNTA(Imoveis)))</f>
        <v>0</v>
      </c>
      <c r="J22" s="15" t="n">
        <f aca="false">IF($A22="","",SUMIFS(Reservas!$F$2:$F$501,Reservas!$A$2:$A$501,$A22,Reservas!$B$2:$B$501,"&gt;="&amp;DATE($B$2,9,1),Reservas!$B$2:$B$501,"&lt;"&amp;DATE($B$2,10,1))+SUMIFS(Reservas!$G$2:$G$501,Reservas!$A$2:$A$501,$A22,Reservas!$B$2:$B$501,"&gt;="&amp;DATE($B$2,9,1),Reservas!$B$2:$B$501,"&lt;"&amp;DATE($B$2,10,1))-SUMIFS(Reservas!$H$2:$H$501,Reservas!$A$2:$A$501,$A22,Reservas!$B$2:$B$501,"&gt;="&amp;DATE($B$2,9,1),Reservas!$B$2:$B$501,"&lt;"&amp;DATE($B$2,10,1))-SUMIFS(Despesas!$E$2:$E$1001,Despesas!$B$2:$B$1001,$A22,Despesas!$A$2:$A$1001,"&gt;="&amp;DATE($B$2,9,1),Despesas!$A$2:$A$1001,"&lt;"&amp;DATE($B$2,10,1))-SUMIFS(Despesas!$E$2:$E$1001,Despesas!$B$2:$B$1001,"Todos (rateio)",Despesas!$A$2:$A$1001,"&gt;="&amp;DATE($B$2,9,1),Despesas!$A$2:$A$1001,"&lt;"&amp;DATE($B$2,10,1))/MAX(1,COUNTA(Imoveis)))</f>
        <v>557.2</v>
      </c>
      <c r="K22" s="15" t="n">
        <f aca="false">IF($A22="","",SUMIFS(Reservas!$F$2:$F$501,Reservas!$A$2:$A$501,$A22,Reservas!$B$2:$B$501,"&gt;="&amp;DATE($B$2,10,1),Reservas!$B$2:$B$501,"&lt;"&amp;DATE($B$2,11,1))+SUMIFS(Reservas!$G$2:$G$501,Reservas!$A$2:$A$501,$A22,Reservas!$B$2:$B$501,"&gt;="&amp;DATE($B$2,10,1),Reservas!$B$2:$B$501,"&lt;"&amp;DATE($B$2,11,1))-SUMIFS(Reservas!$H$2:$H$501,Reservas!$A$2:$A$501,$A22,Reservas!$B$2:$B$501,"&gt;="&amp;DATE($B$2,10,1),Reservas!$B$2:$B$501,"&lt;"&amp;DATE($B$2,11,1))-SUMIFS(Despesas!$E$2:$E$1001,Despesas!$B$2:$B$1001,$A22,Despesas!$A$2:$A$1001,"&gt;="&amp;DATE($B$2,10,1),Despesas!$A$2:$A$1001,"&lt;"&amp;DATE($B$2,11,1))-SUMIFS(Despesas!$E$2:$E$1001,Despesas!$B$2:$B$1001,"Todos (rateio)",Despesas!$A$2:$A$1001,"&gt;="&amp;DATE($B$2,10,1),Despesas!$A$2:$A$1001,"&lt;"&amp;DATE($B$2,11,1))/MAX(1,COUNTA(Imoveis)))</f>
        <v>0</v>
      </c>
      <c r="L22" s="15" t="n">
        <f aca="false">IF($A22="","",SUMIFS(Reservas!$F$2:$F$501,Reservas!$A$2:$A$501,$A22,Reservas!$B$2:$B$501,"&gt;="&amp;DATE($B$2,11,1),Reservas!$B$2:$B$501,"&lt;"&amp;DATE($B$2,12,1))+SUMIFS(Reservas!$G$2:$G$501,Reservas!$A$2:$A$501,$A22,Reservas!$B$2:$B$501,"&gt;="&amp;DATE($B$2,11,1),Reservas!$B$2:$B$501,"&lt;"&amp;DATE($B$2,12,1))-SUMIFS(Reservas!$H$2:$H$501,Reservas!$A$2:$A$501,$A22,Reservas!$B$2:$B$501,"&gt;="&amp;DATE($B$2,11,1),Reservas!$B$2:$B$501,"&lt;"&amp;DATE($B$2,12,1))-SUMIFS(Despesas!$E$2:$E$1001,Despesas!$B$2:$B$1001,$A22,Despesas!$A$2:$A$1001,"&gt;="&amp;DATE($B$2,11,1),Despesas!$A$2:$A$1001,"&lt;"&amp;DATE($B$2,12,1))-SUMIFS(Despesas!$E$2:$E$1001,Despesas!$B$2:$B$1001,"Todos (rateio)",Despesas!$A$2:$A$1001,"&gt;="&amp;DATE($B$2,11,1),Despesas!$A$2:$A$1001,"&lt;"&amp;DATE($B$2,12,1))/MAX(1,COUNTA(Imoveis)))</f>
        <v>0</v>
      </c>
      <c r="M22" s="15" t="n">
        <f aca="false">IF($A22="","",SUMIFS(Reservas!$F$2:$F$501,Reservas!$A$2:$A$501,$A22,Reservas!$B$2:$B$501,"&gt;="&amp;DATE($B$2,12,1),Reservas!$B$2:$B$501,"&lt;"&amp;DATE($B$2,13,1))+SUMIFS(Reservas!$G$2:$G$501,Reservas!$A$2:$A$501,$A22,Reservas!$B$2:$B$501,"&gt;="&amp;DATE($B$2,12,1),Reservas!$B$2:$B$501,"&lt;"&amp;DATE($B$2,13,1))-SUMIFS(Reservas!$H$2:$H$501,Reservas!$A$2:$A$501,$A22,Reservas!$B$2:$B$501,"&gt;="&amp;DATE($B$2,12,1),Reservas!$B$2:$B$501,"&lt;"&amp;DATE($B$2,13,1))-SUMIFS(Despesas!$E$2:$E$1001,Despesas!$B$2:$B$1001,$A22,Despesas!$A$2:$A$1001,"&gt;="&amp;DATE($B$2,12,1),Despesas!$A$2:$A$1001,"&lt;"&amp;DATE($B$2,13,1))-SUMIFS(Despesas!$E$2:$E$1001,Despesas!$B$2:$B$1001,"Todos (rateio)",Despesas!$A$2:$A$1001,"&gt;="&amp;DATE($B$2,12,1),Despesas!$A$2:$A$1001,"&lt;"&amp;DATE($B$2,13,1))/MAX(1,COUNTA(Imoveis)))</f>
        <v>0</v>
      </c>
      <c r="N22" s="15" t="n">
        <f aca="false">IF($A22="","",SUM(B22:M22))</f>
        <v>557.2</v>
      </c>
    </row>
    <row r="23" customFormat="false" ht="15" hidden="false" customHeight="false" outlineLevel="0" collapsed="false">
      <c r="A23" s="7" t="str">
        <f aca="false">$A7</f>
        <v>Chácara</v>
      </c>
      <c r="B23" s="15" t="n">
        <f aca="false">IF($A23="","",SUMIFS(Reservas!$F$2:$F$501,Reservas!$A$2:$A$501,$A23,Reservas!$B$2:$B$501,"&gt;="&amp;DATE($B$2,1,1),Reservas!$B$2:$B$501,"&lt;"&amp;DATE($B$2,2,1))+SUMIFS(Reservas!$G$2:$G$501,Reservas!$A$2:$A$501,$A23,Reservas!$B$2:$B$501,"&gt;="&amp;DATE($B$2,1,1),Reservas!$B$2:$B$501,"&lt;"&amp;DATE($B$2,2,1))-SUMIFS(Reservas!$H$2:$H$501,Reservas!$A$2:$A$501,$A23,Reservas!$B$2:$B$501,"&gt;="&amp;DATE($B$2,1,1),Reservas!$B$2:$B$501,"&lt;"&amp;DATE($B$2,2,1))-SUMIFS(Despesas!$E$2:$E$1001,Despesas!$B$2:$B$1001,$A23,Despesas!$A$2:$A$1001,"&gt;="&amp;DATE($B$2,1,1),Despesas!$A$2:$A$1001,"&lt;"&amp;DATE($B$2,2,1))-SUMIFS(Despesas!$E$2:$E$1001,Despesas!$B$2:$B$1001,"Todos (rateio)",Despesas!$A$2:$A$1001,"&gt;="&amp;DATE($B$2,1,1),Despesas!$A$2:$A$1001,"&lt;"&amp;DATE($B$2,2,1))/MAX(1,COUNTA(Imoveis)))</f>
        <v>0</v>
      </c>
      <c r="C23" s="15" t="n">
        <f aca="false">IF($A23="","",SUMIFS(Reservas!$F$2:$F$501,Reservas!$A$2:$A$501,$A23,Reservas!$B$2:$B$501,"&gt;="&amp;DATE($B$2,2,1),Reservas!$B$2:$B$501,"&lt;"&amp;DATE($B$2,3,1))+SUMIFS(Reservas!$G$2:$G$501,Reservas!$A$2:$A$501,$A23,Reservas!$B$2:$B$501,"&gt;="&amp;DATE($B$2,2,1),Reservas!$B$2:$B$501,"&lt;"&amp;DATE($B$2,3,1))-SUMIFS(Reservas!$H$2:$H$501,Reservas!$A$2:$A$501,$A23,Reservas!$B$2:$B$501,"&gt;="&amp;DATE($B$2,2,1),Reservas!$B$2:$B$501,"&lt;"&amp;DATE($B$2,3,1))-SUMIFS(Despesas!$E$2:$E$1001,Despesas!$B$2:$B$1001,$A23,Despesas!$A$2:$A$1001,"&gt;="&amp;DATE($B$2,2,1),Despesas!$A$2:$A$1001,"&lt;"&amp;DATE($B$2,3,1))-SUMIFS(Despesas!$E$2:$E$1001,Despesas!$B$2:$B$1001,"Todos (rateio)",Despesas!$A$2:$A$1001,"&gt;="&amp;DATE($B$2,2,1),Despesas!$A$2:$A$1001,"&lt;"&amp;DATE($B$2,3,1))/MAX(1,COUNTA(Imoveis)))</f>
        <v>0</v>
      </c>
      <c r="D23" s="15" t="n">
        <f aca="false">IF($A23="","",SUMIFS(Reservas!$F$2:$F$501,Reservas!$A$2:$A$501,$A23,Reservas!$B$2:$B$501,"&gt;="&amp;DATE($B$2,3,1),Reservas!$B$2:$B$501,"&lt;"&amp;DATE($B$2,4,1))+SUMIFS(Reservas!$G$2:$G$501,Reservas!$A$2:$A$501,$A23,Reservas!$B$2:$B$501,"&gt;="&amp;DATE($B$2,3,1),Reservas!$B$2:$B$501,"&lt;"&amp;DATE($B$2,4,1))-SUMIFS(Reservas!$H$2:$H$501,Reservas!$A$2:$A$501,$A23,Reservas!$B$2:$B$501,"&gt;="&amp;DATE($B$2,3,1),Reservas!$B$2:$B$501,"&lt;"&amp;DATE($B$2,4,1))-SUMIFS(Despesas!$E$2:$E$1001,Despesas!$B$2:$B$1001,$A23,Despesas!$A$2:$A$1001,"&gt;="&amp;DATE($B$2,3,1),Despesas!$A$2:$A$1001,"&lt;"&amp;DATE($B$2,4,1))-SUMIFS(Despesas!$E$2:$E$1001,Despesas!$B$2:$B$1001,"Todos (rateio)",Despesas!$A$2:$A$1001,"&gt;="&amp;DATE($B$2,3,1),Despesas!$A$2:$A$1001,"&lt;"&amp;DATE($B$2,4,1))/MAX(1,COUNTA(Imoveis)))</f>
        <v>0</v>
      </c>
      <c r="E23" s="15" t="n">
        <f aca="false">IF($A23="","",SUMIFS(Reservas!$F$2:$F$501,Reservas!$A$2:$A$501,$A23,Reservas!$B$2:$B$501,"&gt;="&amp;DATE($B$2,4,1),Reservas!$B$2:$B$501,"&lt;"&amp;DATE($B$2,5,1))+SUMIFS(Reservas!$G$2:$G$501,Reservas!$A$2:$A$501,$A23,Reservas!$B$2:$B$501,"&gt;="&amp;DATE($B$2,4,1),Reservas!$B$2:$B$501,"&lt;"&amp;DATE($B$2,5,1))-SUMIFS(Reservas!$H$2:$H$501,Reservas!$A$2:$A$501,$A23,Reservas!$B$2:$B$501,"&gt;="&amp;DATE($B$2,4,1),Reservas!$B$2:$B$501,"&lt;"&amp;DATE($B$2,5,1))-SUMIFS(Despesas!$E$2:$E$1001,Despesas!$B$2:$B$1001,$A23,Despesas!$A$2:$A$1001,"&gt;="&amp;DATE($B$2,4,1),Despesas!$A$2:$A$1001,"&lt;"&amp;DATE($B$2,5,1))-SUMIFS(Despesas!$E$2:$E$1001,Despesas!$B$2:$B$1001,"Todos (rateio)",Despesas!$A$2:$A$1001,"&gt;="&amp;DATE($B$2,4,1),Despesas!$A$2:$A$1001,"&lt;"&amp;DATE($B$2,5,1))/MAX(1,COUNTA(Imoveis)))</f>
        <v>0</v>
      </c>
      <c r="F23" s="15" t="n">
        <f aca="false">IF($A23="","",SUMIFS(Reservas!$F$2:$F$501,Reservas!$A$2:$A$501,$A23,Reservas!$B$2:$B$501,"&gt;="&amp;DATE($B$2,5,1),Reservas!$B$2:$B$501,"&lt;"&amp;DATE($B$2,6,1))+SUMIFS(Reservas!$G$2:$G$501,Reservas!$A$2:$A$501,$A23,Reservas!$B$2:$B$501,"&gt;="&amp;DATE($B$2,5,1),Reservas!$B$2:$B$501,"&lt;"&amp;DATE($B$2,6,1))-SUMIFS(Reservas!$H$2:$H$501,Reservas!$A$2:$A$501,$A23,Reservas!$B$2:$B$501,"&gt;="&amp;DATE($B$2,5,1),Reservas!$B$2:$B$501,"&lt;"&amp;DATE($B$2,6,1))-SUMIFS(Despesas!$E$2:$E$1001,Despesas!$B$2:$B$1001,$A23,Despesas!$A$2:$A$1001,"&gt;="&amp;DATE($B$2,5,1),Despesas!$A$2:$A$1001,"&lt;"&amp;DATE($B$2,6,1))-SUMIFS(Despesas!$E$2:$E$1001,Despesas!$B$2:$B$1001,"Todos (rateio)",Despesas!$A$2:$A$1001,"&gt;="&amp;DATE($B$2,5,1),Despesas!$A$2:$A$1001,"&lt;"&amp;DATE($B$2,6,1))/MAX(1,COUNTA(Imoveis)))</f>
        <v>0</v>
      </c>
      <c r="G23" s="15" t="n">
        <f aca="false">IF($A23="","",SUMIFS(Reservas!$F$2:$F$501,Reservas!$A$2:$A$501,$A23,Reservas!$B$2:$B$501,"&gt;="&amp;DATE($B$2,6,1),Reservas!$B$2:$B$501,"&lt;"&amp;DATE($B$2,7,1))+SUMIFS(Reservas!$G$2:$G$501,Reservas!$A$2:$A$501,$A23,Reservas!$B$2:$B$501,"&gt;="&amp;DATE($B$2,6,1),Reservas!$B$2:$B$501,"&lt;"&amp;DATE($B$2,7,1))-SUMIFS(Reservas!$H$2:$H$501,Reservas!$A$2:$A$501,$A23,Reservas!$B$2:$B$501,"&gt;="&amp;DATE($B$2,6,1),Reservas!$B$2:$B$501,"&lt;"&amp;DATE($B$2,7,1))-SUMIFS(Despesas!$E$2:$E$1001,Despesas!$B$2:$B$1001,$A23,Despesas!$A$2:$A$1001,"&gt;="&amp;DATE($B$2,6,1),Despesas!$A$2:$A$1001,"&lt;"&amp;DATE($B$2,7,1))-SUMIFS(Despesas!$E$2:$E$1001,Despesas!$B$2:$B$1001,"Todos (rateio)",Despesas!$A$2:$A$1001,"&gt;="&amp;DATE($B$2,6,1),Despesas!$A$2:$A$1001,"&lt;"&amp;DATE($B$2,7,1))/MAX(1,COUNTA(Imoveis)))</f>
        <v>0</v>
      </c>
      <c r="H23" s="15" t="n">
        <f aca="false">IF($A23="","",SUMIFS(Reservas!$F$2:$F$501,Reservas!$A$2:$A$501,$A23,Reservas!$B$2:$B$501,"&gt;="&amp;DATE($B$2,7,1),Reservas!$B$2:$B$501,"&lt;"&amp;DATE($B$2,8,1))+SUMIFS(Reservas!$G$2:$G$501,Reservas!$A$2:$A$501,$A23,Reservas!$B$2:$B$501,"&gt;="&amp;DATE($B$2,7,1),Reservas!$B$2:$B$501,"&lt;"&amp;DATE($B$2,8,1))-SUMIFS(Reservas!$H$2:$H$501,Reservas!$A$2:$A$501,$A23,Reservas!$B$2:$B$501,"&gt;="&amp;DATE($B$2,7,1),Reservas!$B$2:$B$501,"&lt;"&amp;DATE($B$2,8,1))-SUMIFS(Despesas!$E$2:$E$1001,Despesas!$B$2:$B$1001,$A23,Despesas!$A$2:$A$1001,"&gt;="&amp;DATE($B$2,7,1),Despesas!$A$2:$A$1001,"&lt;"&amp;DATE($B$2,8,1))-SUMIFS(Despesas!$E$2:$E$1001,Despesas!$B$2:$B$1001,"Todos (rateio)",Despesas!$A$2:$A$1001,"&gt;="&amp;DATE($B$2,7,1),Despesas!$A$2:$A$1001,"&lt;"&amp;DATE($B$2,8,1))/MAX(1,COUNTA(Imoveis)))</f>
        <v>0</v>
      </c>
      <c r="I23" s="15" t="n">
        <f aca="false">IF($A23="","",SUMIFS(Reservas!$F$2:$F$501,Reservas!$A$2:$A$501,$A23,Reservas!$B$2:$B$501,"&gt;="&amp;DATE($B$2,8,1),Reservas!$B$2:$B$501,"&lt;"&amp;DATE($B$2,9,1))+SUMIFS(Reservas!$G$2:$G$501,Reservas!$A$2:$A$501,$A23,Reservas!$B$2:$B$501,"&gt;="&amp;DATE($B$2,8,1),Reservas!$B$2:$B$501,"&lt;"&amp;DATE($B$2,9,1))-SUMIFS(Reservas!$H$2:$H$501,Reservas!$A$2:$A$501,$A23,Reservas!$B$2:$B$501,"&gt;="&amp;DATE($B$2,8,1),Reservas!$B$2:$B$501,"&lt;"&amp;DATE($B$2,9,1))-SUMIFS(Despesas!$E$2:$E$1001,Despesas!$B$2:$B$1001,$A23,Despesas!$A$2:$A$1001,"&gt;="&amp;DATE($B$2,8,1),Despesas!$A$2:$A$1001,"&lt;"&amp;DATE($B$2,9,1))-SUMIFS(Despesas!$E$2:$E$1001,Despesas!$B$2:$B$1001,"Todos (rateio)",Despesas!$A$2:$A$1001,"&gt;="&amp;DATE($B$2,8,1),Despesas!$A$2:$A$1001,"&lt;"&amp;DATE($B$2,9,1))/MAX(1,COUNTA(Imoveis)))</f>
        <v>0</v>
      </c>
      <c r="J23" s="15" t="n">
        <f aca="false">IF($A23="","",SUMIFS(Reservas!$F$2:$F$501,Reservas!$A$2:$A$501,$A23,Reservas!$B$2:$B$501,"&gt;="&amp;DATE($B$2,9,1),Reservas!$B$2:$B$501,"&lt;"&amp;DATE($B$2,10,1))+SUMIFS(Reservas!$G$2:$G$501,Reservas!$A$2:$A$501,$A23,Reservas!$B$2:$B$501,"&gt;="&amp;DATE($B$2,9,1),Reservas!$B$2:$B$501,"&lt;"&amp;DATE($B$2,10,1))-SUMIFS(Reservas!$H$2:$H$501,Reservas!$A$2:$A$501,$A23,Reservas!$B$2:$B$501,"&gt;="&amp;DATE($B$2,9,1),Reservas!$B$2:$B$501,"&lt;"&amp;DATE($B$2,10,1))-SUMIFS(Despesas!$E$2:$E$1001,Despesas!$B$2:$B$1001,$A23,Despesas!$A$2:$A$1001,"&gt;="&amp;DATE($B$2,9,1),Despesas!$A$2:$A$1001,"&lt;"&amp;DATE($B$2,10,1))-SUMIFS(Despesas!$E$2:$E$1001,Despesas!$B$2:$B$1001,"Todos (rateio)",Despesas!$A$2:$A$1001,"&gt;="&amp;DATE($B$2,9,1),Despesas!$A$2:$A$1001,"&lt;"&amp;DATE($B$2,10,1))/MAX(1,COUNTA(Imoveis)))</f>
        <v>710</v>
      </c>
      <c r="K23" s="15" t="n">
        <f aca="false">IF($A23="","",SUMIFS(Reservas!$F$2:$F$501,Reservas!$A$2:$A$501,$A23,Reservas!$B$2:$B$501,"&gt;="&amp;DATE($B$2,10,1),Reservas!$B$2:$B$501,"&lt;"&amp;DATE($B$2,11,1))+SUMIFS(Reservas!$G$2:$G$501,Reservas!$A$2:$A$501,$A23,Reservas!$B$2:$B$501,"&gt;="&amp;DATE($B$2,10,1),Reservas!$B$2:$B$501,"&lt;"&amp;DATE($B$2,11,1))-SUMIFS(Reservas!$H$2:$H$501,Reservas!$A$2:$A$501,$A23,Reservas!$B$2:$B$501,"&gt;="&amp;DATE($B$2,10,1),Reservas!$B$2:$B$501,"&lt;"&amp;DATE($B$2,11,1))-SUMIFS(Despesas!$E$2:$E$1001,Despesas!$B$2:$B$1001,$A23,Despesas!$A$2:$A$1001,"&gt;="&amp;DATE($B$2,10,1),Despesas!$A$2:$A$1001,"&lt;"&amp;DATE($B$2,11,1))-SUMIFS(Despesas!$E$2:$E$1001,Despesas!$B$2:$B$1001,"Todos (rateio)",Despesas!$A$2:$A$1001,"&gt;="&amp;DATE($B$2,10,1),Despesas!$A$2:$A$1001,"&lt;"&amp;DATE($B$2,11,1))/MAX(1,COUNTA(Imoveis)))</f>
        <v>0</v>
      </c>
      <c r="L23" s="15" t="n">
        <f aca="false">IF($A23="","",SUMIFS(Reservas!$F$2:$F$501,Reservas!$A$2:$A$501,$A23,Reservas!$B$2:$B$501,"&gt;="&amp;DATE($B$2,11,1),Reservas!$B$2:$B$501,"&lt;"&amp;DATE($B$2,12,1))+SUMIFS(Reservas!$G$2:$G$501,Reservas!$A$2:$A$501,$A23,Reservas!$B$2:$B$501,"&gt;="&amp;DATE($B$2,11,1),Reservas!$B$2:$B$501,"&lt;"&amp;DATE($B$2,12,1))-SUMIFS(Reservas!$H$2:$H$501,Reservas!$A$2:$A$501,$A23,Reservas!$B$2:$B$501,"&gt;="&amp;DATE($B$2,11,1),Reservas!$B$2:$B$501,"&lt;"&amp;DATE($B$2,12,1))-SUMIFS(Despesas!$E$2:$E$1001,Despesas!$B$2:$B$1001,$A23,Despesas!$A$2:$A$1001,"&gt;="&amp;DATE($B$2,11,1),Despesas!$A$2:$A$1001,"&lt;"&amp;DATE($B$2,12,1))-SUMIFS(Despesas!$E$2:$E$1001,Despesas!$B$2:$B$1001,"Todos (rateio)",Despesas!$A$2:$A$1001,"&gt;="&amp;DATE($B$2,11,1),Despesas!$A$2:$A$1001,"&lt;"&amp;DATE($B$2,12,1))/MAX(1,COUNTA(Imoveis)))</f>
        <v>0</v>
      </c>
      <c r="M23" s="15" t="n">
        <f aca="false">IF($A23="","",SUMIFS(Reservas!$F$2:$F$501,Reservas!$A$2:$A$501,$A23,Reservas!$B$2:$B$501,"&gt;="&amp;DATE($B$2,12,1),Reservas!$B$2:$B$501,"&lt;"&amp;DATE($B$2,13,1))+SUMIFS(Reservas!$G$2:$G$501,Reservas!$A$2:$A$501,$A23,Reservas!$B$2:$B$501,"&gt;="&amp;DATE($B$2,12,1),Reservas!$B$2:$B$501,"&lt;"&amp;DATE($B$2,13,1))-SUMIFS(Reservas!$H$2:$H$501,Reservas!$A$2:$A$501,$A23,Reservas!$B$2:$B$501,"&gt;="&amp;DATE($B$2,12,1),Reservas!$B$2:$B$501,"&lt;"&amp;DATE($B$2,13,1))-SUMIFS(Despesas!$E$2:$E$1001,Despesas!$B$2:$B$1001,$A23,Despesas!$A$2:$A$1001,"&gt;="&amp;DATE($B$2,12,1),Despesas!$A$2:$A$1001,"&lt;"&amp;DATE($B$2,13,1))-SUMIFS(Despesas!$E$2:$E$1001,Despesas!$B$2:$B$1001,"Todos (rateio)",Despesas!$A$2:$A$1001,"&gt;="&amp;DATE($B$2,12,1),Despesas!$A$2:$A$1001,"&lt;"&amp;DATE($B$2,13,1))/MAX(1,COUNTA(Imoveis)))</f>
        <v>0</v>
      </c>
      <c r="N23" s="15" t="n">
        <f aca="false">IF($A23="","",SUM(B23:M23))</f>
        <v>710</v>
      </c>
    </row>
    <row r="24" customFormat="false" ht="15" hidden="false" customHeight="false" outlineLevel="0" collapsed="false">
      <c r="A24" s="7" t="str">
        <f aca="false">$A8</f>
        <v/>
      </c>
      <c r="B24" s="15" t="str">
        <f aca="false">IF($A24="","",SUMIFS(Reservas!$F$2:$F$501,Reservas!$A$2:$A$501,$A24,Reservas!$B$2:$B$501,"&gt;="&amp;DATE($B$2,1,1),Reservas!$B$2:$B$501,"&lt;"&amp;DATE($B$2,2,1))+SUMIFS(Reservas!$G$2:$G$501,Reservas!$A$2:$A$501,$A24,Reservas!$B$2:$B$501,"&gt;="&amp;DATE($B$2,1,1),Reservas!$B$2:$B$501,"&lt;"&amp;DATE($B$2,2,1))-SUMIFS(Reservas!$H$2:$H$501,Reservas!$A$2:$A$501,$A24,Reservas!$B$2:$B$501,"&gt;="&amp;DATE($B$2,1,1),Reservas!$B$2:$B$501,"&lt;"&amp;DATE($B$2,2,1))-SUMIFS(Despesas!$E$2:$E$1001,Despesas!$B$2:$B$1001,$A24,Despesas!$A$2:$A$1001,"&gt;="&amp;DATE($B$2,1,1),Despesas!$A$2:$A$1001,"&lt;"&amp;DATE($B$2,2,1))-SUMIFS(Despesas!$E$2:$E$1001,Despesas!$B$2:$B$1001,"Todos (rateio)",Despesas!$A$2:$A$1001,"&gt;="&amp;DATE($B$2,1,1),Despesas!$A$2:$A$1001,"&lt;"&amp;DATE($B$2,2,1))/MAX(1,COUNTA(Imoveis)))</f>
        <v/>
      </c>
      <c r="C24" s="15" t="str">
        <f aca="false">IF($A24="","",SUMIFS(Reservas!$F$2:$F$501,Reservas!$A$2:$A$501,$A24,Reservas!$B$2:$B$501,"&gt;="&amp;DATE($B$2,2,1),Reservas!$B$2:$B$501,"&lt;"&amp;DATE($B$2,3,1))+SUMIFS(Reservas!$G$2:$G$501,Reservas!$A$2:$A$501,$A24,Reservas!$B$2:$B$501,"&gt;="&amp;DATE($B$2,2,1),Reservas!$B$2:$B$501,"&lt;"&amp;DATE($B$2,3,1))-SUMIFS(Reservas!$H$2:$H$501,Reservas!$A$2:$A$501,$A24,Reservas!$B$2:$B$501,"&gt;="&amp;DATE($B$2,2,1),Reservas!$B$2:$B$501,"&lt;"&amp;DATE($B$2,3,1))-SUMIFS(Despesas!$E$2:$E$1001,Despesas!$B$2:$B$1001,$A24,Despesas!$A$2:$A$1001,"&gt;="&amp;DATE($B$2,2,1),Despesas!$A$2:$A$1001,"&lt;"&amp;DATE($B$2,3,1))-SUMIFS(Despesas!$E$2:$E$1001,Despesas!$B$2:$B$1001,"Todos (rateio)",Despesas!$A$2:$A$1001,"&gt;="&amp;DATE($B$2,2,1),Despesas!$A$2:$A$1001,"&lt;"&amp;DATE($B$2,3,1))/MAX(1,COUNTA(Imoveis)))</f>
        <v/>
      </c>
      <c r="D24" s="15" t="str">
        <f aca="false">IF($A24="","",SUMIFS(Reservas!$F$2:$F$501,Reservas!$A$2:$A$501,$A24,Reservas!$B$2:$B$501,"&gt;="&amp;DATE($B$2,3,1),Reservas!$B$2:$B$501,"&lt;"&amp;DATE($B$2,4,1))+SUMIFS(Reservas!$G$2:$G$501,Reservas!$A$2:$A$501,$A24,Reservas!$B$2:$B$501,"&gt;="&amp;DATE($B$2,3,1),Reservas!$B$2:$B$501,"&lt;"&amp;DATE($B$2,4,1))-SUMIFS(Reservas!$H$2:$H$501,Reservas!$A$2:$A$501,$A24,Reservas!$B$2:$B$501,"&gt;="&amp;DATE($B$2,3,1),Reservas!$B$2:$B$501,"&lt;"&amp;DATE($B$2,4,1))-SUMIFS(Despesas!$E$2:$E$1001,Despesas!$B$2:$B$1001,$A24,Despesas!$A$2:$A$1001,"&gt;="&amp;DATE($B$2,3,1),Despesas!$A$2:$A$1001,"&lt;"&amp;DATE($B$2,4,1))-SUMIFS(Despesas!$E$2:$E$1001,Despesas!$B$2:$B$1001,"Todos (rateio)",Despesas!$A$2:$A$1001,"&gt;="&amp;DATE($B$2,3,1),Despesas!$A$2:$A$1001,"&lt;"&amp;DATE($B$2,4,1))/MAX(1,COUNTA(Imoveis)))</f>
        <v/>
      </c>
      <c r="E24" s="15" t="str">
        <f aca="false">IF($A24="","",SUMIFS(Reservas!$F$2:$F$501,Reservas!$A$2:$A$501,$A24,Reservas!$B$2:$B$501,"&gt;="&amp;DATE($B$2,4,1),Reservas!$B$2:$B$501,"&lt;"&amp;DATE($B$2,5,1))+SUMIFS(Reservas!$G$2:$G$501,Reservas!$A$2:$A$501,$A24,Reservas!$B$2:$B$501,"&gt;="&amp;DATE($B$2,4,1),Reservas!$B$2:$B$501,"&lt;"&amp;DATE($B$2,5,1))-SUMIFS(Reservas!$H$2:$H$501,Reservas!$A$2:$A$501,$A24,Reservas!$B$2:$B$501,"&gt;="&amp;DATE($B$2,4,1),Reservas!$B$2:$B$501,"&lt;"&amp;DATE($B$2,5,1))-SUMIFS(Despesas!$E$2:$E$1001,Despesas!$B$2:$B$1001,$A24,Despesas!$A$2:$A$1001,"&gt;="&amp;DATE($B$2,4,1),Despesas!$A$2:$A$1001,"&lt;"&amp;DATE($B$2,5,1))-SUMIFS(Despesas!$E$2:$E$1001,Despesas!$B$2:$B$1001,"Todos (rateio)",Despesas!$A$2:$A$1001,"&gt;="&amp;DATE($B$2,4,1),Despesas!$A$2:$A$1001,"&lt;"&amp;DATE($B$2,5,1))/MAX(1,COUNTA(Imoveis)))</f>
        <v/>
      </c>
      <c r="F24" s="15" t="str">
        <f aca="false">IF($A24="","",SUMIFS(Reservas!$F$2:$F$501,Reservas!$A$2:$A$501,$A24,Reservas!$B$2:$B$501,"&gt;="&amp;DATE($B$2,5,1),Reservas!$B$2:$B$501,"&lt;"&amp;DATE($B$2,6,1))+SUMIFS(Reservas!$G$2:$G$501,Reservas!$A$2:$A$501,$A24,Reservas!$B$2:$B$501,"&gt;="&amp;DATE($B$2,5,1),Reservas!$B$2:$B$501,"&lt;"&amp;DATE($B$2,6,1))-SUMIFS(Reservas!$H$2:$H$501,Reservas!$A$2:$A$501,$A24,Reservas!$B$2:$B$501,"&gt;="&amp;DATE($B$2,5,1),Reservas!$B$2:$B$501,"&lt;"&amp;DATE($B$2,6,1))-SUMIFS(Despesas!$E$2:$E$1001,Despesas!$B$2:$B$1001,$A24,Despesas!$A$2:$A$1001,"&gt;="&amp;DATE($B$2,5,1),Despesas!$A$2:$A$1001,"&lt;"&amp;DATE($B$2,6,1))-SUMIFS(Despesas!$E$2:$E$1001,Despesas!$B$2:$B$1001,"Todos (rateio)",Despesas!$A$2:$A$1001,"&gt;="&amp;DATE($B$2,5,1),Despesas!$A$2:$A$1001,"&lt;"&amp;DATE($B$2,6,1))/MAX(1,COUNTA(Imoveis)))</f>
        <v/>
      </c>
      <c r="G24" s="15" t="str">
        <f aca="false">IF($A24="","",SUMIFS(Reservas!$F$2:$F$501,Reservas!$A$2:$A$501,$A24,Reservas!$B$2:$B$501,"&gt;="&amp;DATE($B$2,6,1),Reservas!$B$2:$B$501,"&lt;"&amp;DATE($B$2,7,1))+SUMIFS(Reservas!$G$2:$G$501,Reservas!$A$2:$A$501,$A24,Reservas!$B$2:$B$501,"&gt;="&amp;DATE($B$2,6,1),Reservas!$B$2:$B$501,"&lt;"&amp;DATE($B$2,7,1))-SUMIFS(Reservas!$H$2:$H$501,Reservas!$A$2:$A$501,$A24,Reservas!$B$2:$B$501,"&gt;="&amp;DATE($B$2,6,1),Reservas!$B$2:$B$501,"&lt;"&amp;DATE($B$2,7,1))-SUMIFS(Despesas!$E$2:$E$1001,Despesas!$B$2:$B$1001,$A24,Despesas!$A$2:$A$1001,"&gt;="&amp;DATE($B$2,6,1),Despesas!$A$2:$A$1001,"&lt;"&amp;DATE($B$2,7,1))-SUMIFS(Despesas!$E$2:$E$1001,Despesas!$B$2:$B$1001,"Todos (rateio)",Despesas!$A$2:$A$1001,"&gt;="&amp;DATE($B$2,6,1),Despesas!$A$2:$A$1001,"&lt;"&amp;DATE($B$2,7,1))/MAX(1,COUNTA(Imoveis)))</f>
        <v/>
      </c>
      <c r="H24" s="15" t="str">
        <f aca="false">IF($A24="","",SUMIFS(Reservas!$F$2:$F$501,Reservas!$A$2:$A$501,$A24,Reservas!$B$2:$B$501,"&gt;="&amp;DATE($B$2,7,1),Reservas!$B$2:$B$501,"&lt;"&amp;DATE($B$2,8,1))+SUMIFS(Reservas!$G$2:$G$501,Reservas!$A$2:$A$501,$A24,Reservas!$B$2:$B$501,"&gt;="&amp;DATE($B$2,7,1),Reservas!$B$2:$B$501,"&lt;"&amp;DATE($B$2,8,1))-SUMIFS(Reservas!$H$2:$H$501,Reservas!$A$2:$A$501,$A24,Reservas!$B$2:$B$501,"&gt;="&amp;DATE($B$2,7,1),Reservas!$B$2:$B$501,"&lt;"&amp;DATE($B$2,8,1))-SUMIFS(Despesas!$E$2:$E$1001,Despesas!$B$2:$B$1001,$A24,Despesas!$A$2:$A$1001,"&gt;="&amp;DATE($B$2,7,1),Despesas!$A$2:$A$1001,"&lt;"&amp;DATE($B$2,8,1))-SUMIFS(Despesas!$E$2:$E$1001,Despesas!$B$2:$B$1001,"Todos (rateio)",Despesas!$A$2:$A$1001,"&gt;="&amp;DATE($B$2,7,1),Despesas!$A$2:$A$1001,"&lt;"&amp;DATE($B$2,8,1))/MAX(1,COUNTA(Imoveis)))</f>
        <v/>
      </c>
      <c r="I24" s="15" t="str">
        <f aca="false">IF($A24="","",SUMIFS(Reservas!$F$2:$F$501,Reservas!$A$2:$A$501,$A24,Reservas!$B$2:$B$501,"&gt;="&amp;DATE($B$2,8,1),Reservas!$B$2:$B$501,"&lt;"&amp;DATE($B$2,9,1))+SUMIFS(Reservas!$G$2:$G$501,Reservas!$A$2:$A$501,$A24,Reservas!$B$2:$B$501,"&gt;="&amp;DATE($B$2,8,1),Reservas!$B$2:$B$501,"&lt;"&amp;DATE($B$2,9,1))-SUMIFS(Reservas!$H$2:$H$501,Reservas!$A$2:$A$501,$A24,Reservas!$B$2:$B$501,"&gt;="&amp;DATE($B$2,8,1),Reservas!$B$2:$B$501,"&lt;"&amp;DATE($B$2,9,1))-SUMIFS(Despesas!$E$2:$E$1001,Despesas!$B$2:$B$1001,$A24,Despesas!$A$2:$A$1001,"&gt;="&amp;DATE($B$2,8,1),Despesas!$A$2:$A$1001,"&lt;"&amp;DATE($B$2,9,1))-SUMIFS(Despesas!$E$2:$E$1001,Despesas!$B$2:$B$1001,"Todos (rateio)",Despesas!$A$2:$A$1001,"&gt;="&amp;DATE($B$2,8,1),Despesas!$A$2:$A$1001,"&lt;"&amp;DATE($B$2,9,1))/MAX(1,COUNTA(Imoveis)))</f>
        <v/>
      </c>
      <c r="J24" s="15" t="str">
        <f aca="false">IF($A24="","",SUMIFS(Reservas!$F$2:$F$501,Reservas!$A$2:$A$501,$A24,Reservas!$B$2:$B$501,"&gt;="&amp;DATE($B$2,9,1),Reservas!$B$2:$B$501,"&lt;"&amp;DATE($B$2,10,1))+SUMIFS(Reservas!$G$2:$G$501,Reservas!$A$2:$A$501,$A24,Reservas!$B$2:$B$501,"&gt;="&amp;DATE($B$2,9,1),Reservas!$B$2:$B$501,"&lt;"&amp;DATE($B$2,10,1))-SUMIFS(Reservas!$H$2:$H$501,Reservas!$A$2:$A$501,$A24,Reservas!$B$2:$B$501,"&gt;="&amp;DATE($B$2,9,1),Reservas!$B$2:$B$501,"&lt;"&amp;DATE($B$2,10,1))-SUMIFS(Despesas!$E$2:$E$1001,Despesas!$B$2:$B$1001,$A24,Despesas!$A$2:$A$1001,"&gt;="&amp;DATE($B$2,9,1),Despesas!$A$2:$A$1001,"&lt;"&amp;DATE($B$2,10,1))-SUMIFS(Despesas!$E$2:$E$1001,Despesas!$B$2:$B$1001,"Todos (rateio)",Despesas!$A$2:$A$1001,"&gt;="&amp;DATE($B$2,9,1),Despesas!$A$2:$A$1001,"&lt;"&amp;DATE($B$2,10,1))/MAX(1,COUNTA(Imoveis)))</f>
        <v/>
      </c>
      <c r="K24" s="15" t="str">
        <f aca="false">IF($A24="","",SUMIFS(Reservas!$F$2:$F$501,Reservas!$A$2:$A$501,$A24,Reservas!$B$2:$B$501,"&gt;="&amp;DATE($B$2,10,1),Reservas!$B$2:$B$501,"&lt;"&amp;DATE($B$2,11,1))+SUMIFS(Reservas!$G$2:$G$501,Reservas!$A$2:$A$501,$A24,Reservas!$B$2:$B$501,"&gt;="&amp;DATE($B$2,10,1),Reservas!$B$2:$B$501,"&lt;"&amp;DATE($B$2,11,1))-SUMIFS(Reservas!$H$2:$H$501,Reservas!$A$2:$A$501,$A24,Reservas!$B$2:$B$501,"&gt;="&amp;DATE($B$2,10,1),Reservas!$B$2:$B$501,"&lt;"&amp;DATE($B$2,11,1))-SUMIFS(Despesas!$E$2:$E$1001,Despesas!$B$2:$B$1001,$A24,Despesas!$A$2:$A$1001,"&gt;="&amp;DATE($B$2,10,1),Despesas!$A$2:$A$1001,"&lt;"&amp;DATE($B$2,11,1))-SUMIFS(Despesas!$E$2:$E$1001,Despesas!$B$2:$B$1001,"Todos (rateio)",Despesas!$A$2:$A$1001,"&gt;="&amp;DATE($B$2,10,1),Despesas!$A$2:$A$1001,"&lt;"&amp;DATE($B$2,11,1))/MAX(1,COUNTA(Imoveis)))</f>
        <v/>
      </c>
      <c r="L24" s="15" t="str">
        <f aca="false">IF($A24="","",SUMIFS(Reservas!$F$2:$F$501,Reservas!$A$2:$A$501,$A24,Reservas!$B$2:$B$501,"&gt;="&amp;DATE($B$2,11,1),Reservas!$B$2:$B$501,"&lt;"&amp;DATE($B$2,12,1))+SUMIFS(Reservas!$G$2:$G$501,Reservas!$A$2:$A$501,$A24,Reservas!$B$2:$B$501,"&gt;="&amp;DATE($B$2,11,1),Reservas!$B$2:$B$501,"&lt;"&amp;DATE($B$2,12,1))-SUMIFS(Reservas!$H$2:$H$501,Reservas!$A$2:$A$501,$A24,Reservas!$B$2:$B$501,"&gt;="&amp;DATE($B$2,11,1),Reservas!$B$2:$B$501,"&lt;"&amp;DATE($B$2,12,1))-SUMIFS(Despesas!$E$2:$E$1001,Despesas!$B$2:$B$1001,$A24,Despesas!$A$2:$A$1001,"&gt;="&amp;DATE($B$2,11,1),Despesas!$A$2:$A$1001,"&lt;"&amp;DATE($B$2,12,1))-SUMIFS(Despesas!$E$2:$E$1001,Despesas!$B$2:$B$1001,"Todos (rateio)",Despesas!$A$2:$A$1001,"&gt;="&amp;DATE($B$2,11,1),Despesas!$A$2:$A$1001,"&lt;"&amp;DATE($B$2,12,1))/MAX(1,COUNTA(Imoveis)))</f>
        <v/>
      </c>
      <c r="M24" s="15" t="str">
        <f aca="false">IF($A24="","",SUMIFS(Reservas!$F$2:$F$501,Reservas!$A$2:$A$501,$A24,Reservas!$B$2:$B$501,"&gt;="&amp;DATE($B$2,12,1),Reservas!$B$2:$B$501,"&lt;"&amp;DATE($B$2,13,1))+SUMIFS(Reservas!$G$2:$G$501,Reservas!$A$2:$A$501,$A24,Reservas!$B$2:$B$501,"&gt;="&amp;DATE($B$2,12,1),Reservas!$B$2:$B$501,"&lt;"&amp;DATE($B$2,13,1))-SUMIFS(Reservas!$H$2:$H$501,Reservas!$A$2:$A$501,$A24,Reservas!$B$2:$B$501,"&gt;="&amp;DATE($B$2,12,1),Reservas!$B$2:$B$501,"&lt;"&amp;DATE($B$2,13,1))-SUMIFS(Despesas!$E$2:$E$1001,Despesas!$B$2:$B$1001,$A24,Despesas!$A$2:$A$1001,"&gt;="&amp;DATE($B$2,12,1),Despesas!$A$2:$A$1001,"&lt;"&amp;DATE($B$2,13,1))-SUMIFS(Despesas!$E$2:$E$1001,Despesas!$B$2:$B$1001,"Todos (rateio)",Despesas!$A$2:$A$1001,"&gt;="&amp;DATE($B$2,12,1),Despesas!$A$2:$A$1001,"&lt;"&amp;DATE($B$2,13,1))/MAX(1,COUNTA(Imoveis)))</f>
        <v/>
      </c>
      <c r="N24" s="15" t="str">
        <f aca="false">IF($A24="","",SUM(B24:M24))</f>
        <v/>
      </c>
    </row>
    <row r="25" customFormat="false" ht="15" hidden="false" customHeight="false" outlineLevel="0" collapsed="false">
      <c r="A25" s="7" t="str">
        <f aca="false">$A9</f>
        <v/>
      </c>
      <c r="B25" s="15" t="str">
        <f aca="false">IF($A25="","",SUMIFS(Reservas!$F$2:$F$501,Reservas!$A$2:$A$501,$A25,Reservas!$B$2:$B$501,"&gt;="&amp;DATE($B$2,1,1),Reservas!$B$2:$B$501,"&lt;"&amp;DATE($B$2,2,1))+SUMIFS(Reservas!$G$2:$G$501,Reservas!$A$2:$A$501,$A25,Reservas!$B$2:$B$501,"&gt;="&amp;DATE($B$2,1,1),Reservas!$B$2:$B$501,"&lt;"&amp;DATE($B$2,2,1))-SUMIFS(Reservas!$H$2:$H$501,Reservas!$A$2:$A$501,$A25,Reservas!$B$2:$B$501,"&gt;="&amp;DATE($B$2,1,1),Reservas!$B$2:$B$501,"&lt;"&amp;DATE($B$2,2,1))-SUMIFS(Despesas!$E$2:$E$1001,Despesas!$B$2:$B$1001,$A25,Despesas!$A$2:$A$1001,"&gt;="&amp;DATE($B$2,1,1),Despesas!$A$2:$A$1001,"&lt;"&amp;DATE($B$2,2,1))-SUMIFS(Despesas!$E$2:$E$1001,Despesas!$B$2:$B$1001,"Todos (rateio)",Despesas!$A$2:$A$1001,"&gt;="&amp;DATE($B$2,1,1),Despesas!$A$2:$A$1001,"&lt;"&amp;DATE($B$2,2,1))/MAX(1,COUNTA(Imoveis)))</f>
        <v/>
      </c>
      <c r="C25" s="15" t="str">
        <f aca="false">IF($A25="","",SUMIFS(Reservas!$F$2:$F$501,Reservas!$A$2:$A$501,$A25,Reservas!$B$2:$B$501,"&gt;="&amp;DATE($B$2,2,1),Reservas!$B$2:$B$501,"&lt;"&amp;DATE($B$2,3,1))+SUMIFS(Reservas!$G$2:$G$501,Reservas!$A$2:$A$501,$A25,Reservas!$B$2:$B$501,"&gt;="&amp;DATE($B$2,2,1),Reservas!$B$2:$B$501,"&lt;"&amp;DATE($B$2,3,1))-SUMIFS(Reservas!$H$2:$H$501,Reservas!$A$2:$A$501,$A25,Reservas!$B$2:$B$501,"&gt;="&amp;DATE($B$2,2,1),Reservas!$B$2:$B$501,"&lt;"&amp;DATE($B$2,3,1))-SUMIFS(Despesas!$E$2:$E$1001,Despesas!$B$2:$B$1001,$A25,Despesas!$A$2:$A$1001,"&gt;="&amp;DATE($B$2,2,1),Despesas!$A$2:$A$1001,"&lt;"&amp;DATE($B$2,3,1))-SUMIFS(Despesas!$E$2:$E$1001,Despesas!$B$2:$B$1001,"Todos (rateio)",Despesas!$A$2:$A$1001,"&gt;="&amp;DATE($B$2,2,1),Despesas!$A$2:$A$1001,"&lt;"&amp;DATE($B$2,3,1))/MAX(1,COUNTA(Imoveis)))</f>
        <v/>
      </c>
      <c r="D25" s="15" t="str">
        <f aca="false">IF($A25="","",SUMIFS(Reservas!$F$2:$F$501,Reservas!$A$2:$A$501,$A25,Reservas!$B$2:$B$501,"&gt;="&amp;DATE($B$2,3,1),Reservas!$B$2:$B$501,"&lt;"&amp;DATE($B$2,4,1))+SUMIFS(Reservas!$G$2:$G$501,Reservas!$A$2:$A$501,$A25,Reservas!$B$2:$B$501,"&gt;="&amp;DATE($B$2,3,1),Reservas!$B$2:$B$501,"&lt;"&amp;DATE($B$2,4,1))-SUMIFS(Reservas!$H$2:$H$501,Reservas!$A$2:$A$501,$A25,Reservas!$B$2:$B$501,"&gt;="&amp;DATE($B$2,3,1),Reservas!$B$2:$B$501,"&lt;"&amp;DATE($B$2,4,1))-SUMIFS(Despesas!$E$2:$E$1001,Despesas!$B$2:$B$1001,$A25,Despesas!$A$2:$A$1001,"&gt;="&amp;DATE($B$2,3,1),Despesas!$A$2:$A$1001,"&lt;"&amp;DATE($B$2,4,1))-SUMIFS(Despesas!$E$2:$E$1001,Despesas!$B$2:$B$1001,"Todos (rateio)",Despesas!$A$2:$A$1001,"&gt;="&amp;DATE($B$2,3,1),Despesas!$A$2:$A$1001,"&lt;"&amp;DATE($B$2,4,1))/MAX(1,COUNTA(Imoveis)))</f>
        <v/>
      </c>
      <c r="E25" s="15" t="str">
        <f aca="false">IF($A25="","",SUMIFS(Reservas!$F$2:$F$501,Reservas!$A$2:$A$501,$A25,Reservas!$B$2:$B$501,"&gt;="&amp;DATE($B$2,4,1),Reservas!$B$2:$B$501,"&lt;"&amp;DATE($B$2,5,1))+SUMIFS(Reservas!$G$2:$G$501,Reservas!$A$2:$A$501,$A25,Reservas!$B$2:$B$501,"&gt;="&amp;DATE($B$2,4,1),Reservas!$B$2:$B$501,"&lt;"&amp;DATE($B$2,5,1))-SUMIFS(Reservas!$H$2:$H$501,Reservas!$A$2:$A$501,$A25,Reservas!$B$2:$B$501,"&gt;="&amp;DATE($B$2,4,1),Reservas!$B$2:$B$501,"&lt;"&amp;DATE($B$2,5,1))-SUMIFS(Despesas!$E$2:$E$1001,Despesas!$B$2:$B$1001,$A25,Despesas!$A$2:$A$1001,"&gt;="&amp;DATE($B$2,4,1),Despesas!$A$2:$A$1001,"&lt;"&amp;DATE($B$2,5,1))-SUMIFS(Despesas!$E$2:$E$1001,Despesas!$B$2:$B$1001,"Todos (rateio)",Despesas!$A$2:$A$1001,"&gt;="&amp;DATE($B$2,4,1),Despesas!$A$2:$A$1001,"&lt;"&amp;DATE($B$2,5,1))/MAX(1,COUNTA(Imoveis)))</f>
        <v/>
      </c>
      <c r="F25" s="15" t="str">
        <f aca="false">IF($A25="","",SUMIFS(Reservas!$F$2:$F$501,Reservas!$A$2:$A$501,$A25,Reservas!$B$2:$B$501,"&gt;="&amp;DATE($B$2,5,1),Reservas!$B$2:$B$501,"&lt;"&amp;DATE($B$2,6,1))+SUMIFS(Reservas!$G$2:$G$501,Reservas!$A$2:$A$501,$A25,Reservas!$B$2:$B$501,"&gt;="&amp;DATE($B$2,5,1),Reservas!$B$2:$B$501,"&lt;"&amp;DATE($B$2,6,1))-SUMIFS(Reservas!$H$2:$H$501,Reservas!$A$2:$A$501,$A25,Reservas!$B$2:$B$501,"&gt;="&amp;DATE($B$2,5,1),Reservas!$B$2:$B$501,"&lt;"&amp;DATE($B$2,6,1))-SUMIFS(Despesas!$E$2:$E$1001,Despesas!$B$2:$B$1001,$A25,Despesas!$A$2:$A$1001,"&gt;="&amp;DATE($B$2,5,1),Despesas!$A$2:$A$1001,"&lt;"&amp;DATE($B$2,6,1))-SUMIFS(Despesas!$E$2:$E$1001,Despesas!$B$2:$B$1001,"Todos (rateio)",Despesas!$A$2:$A$1001,"&gt;="&amp;DATE($B$2,5,1),Despesas!$A$2:$A$1001,"&lt;"&amp;DATE($B$2,6,1))/MAX(1,COUNTA(Imoveis)))</f>
        <v/>
      </c>
      <c r="G25" s="15" t="str">
        <f aca="false">IF($A25="","",SUMIFS(Reservas!$F$2:$F$501,Reservas!$A$2:$A$501,$A25,Reservas!$B$2:$B$501,"&gt;="&amp;DATE($B$2,6,1),Reservas!$B$2:$B$501,"&lt;"&amp;DATE($B$2,7,1))+SUMIFS(Reservas!$G$2:$G$501,Reservas!$A$2:$A$501,$A25,Reservas!$B$2:$B$501,"&gt;="&amp;DATE($B$2,6,1),Reservas!$B$2:$B$501,"&lt;"&amp;DATE($B$2,7,1))-SUMIFS(Reservas!$H$2:$H$501,Reservas!$A$2:$A$501,$A25,Reservas!$B$2:$B$501,"&gt;="&amp;DATE($B$2,6,1),Reservas!$B$2:$B$501,"&lt;"&amp;DATE($B$2,7,1))-SUMIFS(Despesas!$E$2:$E$1001,Despesas!$B$2:$B$1001,$A25,Despesas!$A$2:$A$1001,"&gt;="&amp;DATE($B$2,6,1),Despesas!$A$2:$A$1001,"&lt;"&amp;DATE($B$2,7,1))-SUMIFS(Despesas!$E$2:$E$1001,Despesas!$B$2:$B$1001,"Todos (rateio)",Despesas!$A$2:$A$1001,"&gt;="&amp;DATE($B$2,6,1),Despesas!$A$2:$A$1001,"&lt;"&amp;DATE($B$2,7,1))/MAX(1,COUNTA(Imoveis)))</f>
        <v/>
      </c>
      <c r="H25" s="15" t="str">
        <f aca="false">IF($A25="","",SUMIFS(Reservas!$F$2:$F$501,Reservas!$A$2:$A$501,$A25,Reservas!$B$2:$B$501,"&gt;="&amp;DATE($B$2,7,1),Reservas!$B$2:$B$501,"&lt;"&amp;DATE($B$2,8,1))+SUMIFS(Reservas!$G$2:$G$501,Reservas!$A$2:$A$501,$A25,Reservas!$B$2:$B$501,"&gt;="&amp;DATE($B$2,7,1),Reservas!$B$2:$B$501,"&lt;"&amp;DATE($B$2,8,1))-SUMIFS(Reservas!$H$2:$H$501,Reservas!$A$2:$A$501,$A25,Reservas!$B$2:$B$501,"&gt;="&amp;DATE($B$2,7,1),Reservas!$B$2:$B$501,"&lt;"&amp;DATE($B$2,8,1))-SUMIFS(Despesas!$E$2:$E$1001,Despesas!$B$2:$B$1001,$A25,Despesas!$A$2:$A$1001,"&gt;="&amp;DATE($B$2,7,1),Despesas!$A$2:$A$1001,"&lt;"&amp;DATE($B$2,8,1))-SUMIFS(Despesas!$E$2:$E$1001,Despesas!$B$2:$B$1001,"Todos (rateio)",Despesas!$A$2:$A$1001,"&gt;="&amp;DATE($B$2,7,1),Despesas!$A$2:$A$1001,"&lt;"&amp;DATE($B$2,8,1))/MAX(1,COUNTA(Imoveis)))</f>
        <v/>
      </c>
      <c r="I25" s="15" t="str">
        <f aca="false">IF($A25="","",SUMIFS(Reservas!$F$2:$F$501,Reservas!$A$2:$A$501,$A25,Reservas!$B$2:$B$501,"&gt;="&amp;DATE($B$2,8,1),Reservas!$B$2:$B$501,"&lt;"&amp;DATE($B$2,9,1))+SUMIFS(Reservas!$G$2:$G$501,Reservas!$A$2:$A$501,$A25,Reservas!$B$2:$B$501,"&gt;="&amp;DATE($B$2,8,1),Reservas!$B$2:$B$501,"&lt;"&amp;DATE($B$2,9,1))-SUMIFS(Reservas!$H$2:$H$501,Reservas!$A$2:$A$501,$A25,Reservas!$B$2:$B$501,"&gt;="&amp;DATE($B$2,8,1),Reservas!$B$2:$B$501,"&lt;"&amp;DATE($B$2,9,1))-SUMIFS(Despesas!$E$2:$E$1001,Despesas!$B$2:$B$1001,$A25,Despesas!$A$2:$A$1001,"&gt;="&amp;DATE($B$2,8,1),Despesas!$A$2:$A$1001,"&lt;"&amp;DATE($B$2,9,1))-SUMIFS(Despesas!$E$2:$E$1001,Despesas!$B$2:$B$1001,"Todos (rateio)",Despesas!$A$2:$A$1001,"&gt;="&amp;DATE($B$2,8,1),Despesas!$A$2:$A$1001,"&lt;"&amp;DATE($B$2,9,1))/MAX(1,COUNTA(Imoveis)))</f>
        <v/>
      </c>
      <c r="J25" s="15" t="str">
        <f aca="false">IF($A25="","",SUMIFS(Reservas!$F$2:$F$501,Reservas!$A$2:$A$501,$A25,Reservas!$B$2:$B$501,"&gt;="&amp;DATE($B$2,9,1),Reservas!$B$2:$B$501,"&lt;"&amp;DATE($B$2,10,1))+SUMIFS(Reservas!$G$2:$G$501,Reservas!$A$2:$A$501,$A25,Reservas!$B$2:$B$501,"&gt;="&amp;DATE($B$2,9,1),Reservas!$B$2:$B$501,"&lt;"&amp;DATE($B$2,10,1))-SUMIFS(Reservas!$H$2:$H$501,Reservas!$A$2:$A$501,$A25,Reservas!$B$2:$B$501,"&gt;="&amp;DATE($B$2,9,1),Reservas!$B$2:$B$501,"&lt;"&amp;DATE($B$2,10,1))-SUMIFS(Despesas!$E$2:$E$1001,Despesas!$B$2:$B$1001,$A25,Despesas!$A$2:$A$1001,"&gt;="&amp;DATE($B$2,9,1),Despesas!$A$2:$A$1001,"&lt;"&amp;DATE($B$2,10,1))-SUMIFS(Despesas!$E$2:$E$1001,Despesas!$B$2:$B$1001,"Todos (rateio)",Despesas!$A$2:$A$1001,"&gt;="&amp;DATE($B$2,9,1),Despesas!$A$2:$A$1001,"&lt;"&amp;DATE($B$2,10,1))/MAX(1,COUNTA(Imoveis)))</f>
        <v/>
      </c>
      <c r="K25" s="15" t="str">
        <f aca="false">IF($A25="","",SUMIFS(Reservas!$F$2:$F$501,Reservas!$A$2:$A$501,$A25,Reservas!$B$2:$B$501,"&gt;="&amp;DATE($B$2,10,1),Reservas!$B$2:$B$501,"&lt;"&amp;DATE($B$2,11,1))+SUMIFS(Reservas!$G$2:$G$501,Reservas!$A$2:$A$501,$A25,Reservas!$B$2:$B$501,"&gt;="&amp;DATE($B$2,10,1),Reservas!$B$2:$B$501,"&lt;"&amp;DATE($B$2,11,1))-SUMIFS(Reservas!$H$2:$H$501,Reservas!$A$2:$A$501,$A25,Reservas!$B$2:$B$501,"&gt;="&amp;DATE($B$2,10,1),Reservas!$B$2:$B$501,"&lt;"&amp;DATE($B$2,11,1))-SUMIFS(Despesas!$E$2:$E$1001,Despesas!$B$2:$B$1001,$A25,Despesas!$A$2:$A$1001,"&gt;="&amp;DATE($B$2,10,1),Despesas!$A$2:$A$1001,"&lt;"&amp;DATE($B$2,11,1))-SUMIFS(Despesas!$E$2:$E$1001,Despesas!$B$2:$B$1001,"Todos (rateio)",Despesas!$A$2:$A$1001,"&gt;="&amp;DATE($B$2,10,1),Despesas!$A$2:$A$1001,"&lt;"&amp;DATE($B$2,11,1))/MAX(1,COUNTA(Imoveis)))</f>
        <v/>
      </c>
      <c r="L25" s="15" t="str">
        <f aca="false">IF($A25="","",SUMIFS(Reservas!$F$2:$F$501,Reservas!$A$2:$A$501,$A25,Reservas!$B$2:$B$501,"&gt;="&amp;DATE($B$2,11,1),Reservas!$B$2:$B$501,"&lt;"&amp;DATE($B$2,12,1))+SUMIFS(Reservas!$G$2:$G$501,Reservas!$A$2:$A$501,$A25,Reservas!$B$2:$B$501,"&gt;="&amp;DATE($B$2,11,1),Reservas!$B$2:$B$501,"&lt;"&amp;DATE($B$2,12,1))-SUMIFS(Reservas!$H$2:$H$501,Reservas!$A$2:$A$501,$A25,Reservas!$B$2:$B$501,"&gt;="&amp;DATE($B$2,11,1),Reservas!$B$2:$B$501,"&lt;"&amp;DATE($B$2,12,1))-SUMIFS(Despesas!$E$2:$E$1001,Despesas!$B$2:$B$1001,$A25,Despesas!$A$2:$A$1001,"&gt;="&amp;DATE($B$2,11,1),Despesas!$A$2:$A$1001,"&lt;"&amp;DATE($B$2,12,1))-SUMIFS(Despesas!$E$2:$E$1001,Despesas!$B$2:$B$1001,"Todos (rateio)",Despesas!$A$2:$A$1001,"&gt;="&amp;DATE($B$2,11,1),Despesas!$A$2:$A$1001,"&lt;"&amp;DATE($B$2,12,1))/MAX(1,COUNTA(Imoveis)))</f>
        <v/>
      </c>
      <c r="M25" s="15" t="str">
        <f aca="false">IF($A25="","",SUMIFS(Reservas!$F$2:$F$501,Reservas!$A$2:$A$501,$A25,Reservas!$B$2:$B$501,"&gt;="&amp;DATE($B$2,12,1),Reservas!$B$2:$B$501,"&lt;"&amp;DATE($B$2,13,1))+SUMIFS(Reservas!$G$2:$G$501,Reservas!$A$2:$A$501,$A25,Reservas!$B$2:$B$501,"&gt;="&amp;DATE($B$2,12,1),Reservas!$B$2:$B$501,"&lt;"&amp;DATE($B$2,13,1))-SUMIFS(Reservas!$H$2:$H$501,Reservas!$A$2:$A$501,$A25,Reservas!$B$2:$B$501,"&gt;="&amp;DATE($B$2,12,1),Reservas!$B$2:$B$501,"&lt;"&amp;DATE($B$2,13,1))-SUMIFS(Despesas!$E$2:$E$1001,Despesas!$B$2:$B$1001,$A25,Despesas!$A$2:$A$1001,"&gt;="&amp;DATE($B$2,12,1),Despesas!$A$2:$A$1001,"&lt;"&amp;DATE($B$2,13,1))-SUMIFS(Despesas!$E$2:$E$1001,Despesas!$B$2:$B$1001,"Todos (rateio)",Despesas!$A$2:$A$1001,"&gt;="&amp;DATE($B$2,12,1),Despesas!$A$2:$A$1001,"&lt;"&amp;DATE($B$2,13,1))/MAX(1,COUNTA(Imoveis)))</f>
        <v/>
      </c>
      <c r="N25" s="15" t="str">
        <f aca="false">IF($A25="","",SUM(B25:M25))</f>
        <v/>
      </c>
    </row>
    <row r="26" customFormat="false" ht="15" hidden="false" customHeight="false" outlineLevel="0" collapsed="false">
      <c r="A26" s="7" t="str">
        <f aca="false">$A10</f>
        <v/>
      </c>
      <c r="B26" s="15" t="str">
        <f aca="false">IF($A26="","",SUMIFS(Reservas!$F$2:$F$501,Reservas!$A$2:$A$501,$A26,Reservas!$B$2:$B$501,"&gt;="&amp;DATE($B$2,1,1),Reservas!$B$2:$B$501,"&lt;"&amp;DATE($B$2,2,1))+SUMIFS(Reservas!$G$2:$G$501,Reservas!$A$2:$A$501,$A26,Reservas!$B$2:$B$501,"&gt;="&amp;DATE($B$2,1,1),Reservas!$B$2:$B$501,"&lt;"&amp;DATE($B$2,2,1))-SUMIFS(Reservas!$H$2:$H$501,Reservas!$A$2:$A$501,$A26,Reservas!$B$2:$B$501,"&gt;="&amp;DATE($B$2,1,1),Reservas!$B$2:$B$501,"&lt;"&amp;DATE($B$2,2,1))-SUMIFS(Despesas!$E$2:$E$1001,Despesas!$B$2:$B$1001,$A26,Despesas!$A$2:$A$1001,"&gt;="&amp;DATE($B$2,1,1),Despesas!$A$2:$A$1001,"&lt;"&amp;DATE($B$2,2,1))-SUMIFS(Despesas!$E$2:$E$1001,Despesas!$B$2:$B$1001,"Todos (rateio)",Despesas!$A$2:$A$1001,"&gt;="&amp;DATE($B$2,1,1),Despesas!$A$2:$A$1001,"&lt;"&amp;DATE($B$2,2,1))/MAX(1,COUNTA(Imoveis)))</f>
        <v/>
      </c>
      <c r="C26" s="15" t="str">
        <f aca="false">IF($A26="","",SUMIFS(Reservas!$F$2:$F$501,Reservas!$A$2:$A$501,$A26,Reservas!$B$2:$B$501,"&gt;="&amp;DATE($B$2,2,1),Reservas!$B$2:$B$501,"&lt;"&amp;DATE($B$2,3,1))+SUMIFS(Reservas!$G$2:$G$501,Reservas!$A$2:$A$501,$A26,Reservas!$B$2:$B$501,"&gt;="&amp;DATE($B$2,2,1),Reservas!$B$2:$B$501,"&lt;"&amp;DATE($B$2,3,1))-SUMIFS(Reservas!$H$2:$H$501,Reservas!$A$2:$A$501,$A26,Reservas!$B$2:$B$501,"&gt;="&amp;DATE($B$2,2,1),Reservas!$B$2:$B$501,"&lt;"&amp;DATE($B$2,3,1))-SUMIFS(Despesas!$E$2:$E$1001,Despesas!$B$2:$B$1001,$A26,Despesas!$A$2:$A$1001,"&gt;="&amp;DATE($B$2,2,1),Despesas!$A$2:$A$1001,"&lt;"&amp;DATE($B$2,3,1))-SUMIFS(Despesas!$E$2:$E$1001,Despesas!$B$2:$B$1001,"Todos (rateio)",Despesas!$A$2:$A$1001,"&gt;="&amp;DATE($B$2,2,1),Despesas!$A$2:$A$1001,"&lt;"&amp;DATE($B$2,3,1))/MAX(1,COUNTA(Imoveis)))</f>
        <v/>
      </c>
      <c r="D26" s="15" t="str">
        <f aca="false">IF($A26="","",SUMIFS(Reservas!$F$2:$F$501,Reservas!$A$2:$A$501,$A26,Reservas!$B$2:$B$501,"&gt;="&amp;DATE($B$2,3,1),Reservas!$B$2:$B$501,"&lt;"&amp;DATE($B$2,4,1))+SUMIFS(Reservas!$G$2:$G$501,Reservas!$A$2:$A$501,$A26,Reservas!$B$2:$B$501,"&gt;="&amp;DATE($B$2,3,1),Reservas!$B$2:$B$501,"&lt;"&amp;DATE($B$2,4,1))-SUMIFS(Reservas!$H$2:$H$501,Reservas!$A$2:$A$501,$A26,Reservas!$B$2:$B$501,"&gt;="&amp;DATE($B$2,3,1),Reservas!$B$2:$B$501,"&lt;"&amp;DATE($B$2,4,1))-SUMIFS(Despesas!$E$2:$E$1001,Despesas!$B$2:$B$1001,$A26,Despesas!$A$2:$A$1001,"&gt;="&amp;DATE($B$2,3,1),Despesas!$A$2:$A$1001,"&lt;"&amp;DATE($B$2,4,1))-SUMIFS(Despesas!$E$2:$E$1001,Despesas!$B$2:$B$1001,"Todos (rateio)",Despesas!$A$2:$A$1001,"&gt;="&amp;DATE($B$2,3,1),Despesas!$A$2:$A$1001,"&lt;"&amp;DATE($B$2,4,1))/MAX(1,COUNTA(Imoveis)))</f>
        <v/>
      </c>
      <c r="E26" s="15" t="str">
        <f aca="false">IF($A26="","",SUMIFS(Reservas!$F$2:$F$501,Reservas!$A$2:$A$501,$A26,Reservas!$B$2:$B$501,"&gt;="&amp;DATE($B$2,4,1),Reservas!$B$2:$B$501,"&lt;"&amp;DATE($B$2,5,1))+SUMIFS(Reservas!$G$2:$G$501,Reservas!$A$2:$A$501,$A26,Reservas!$B$2:$B$501,"&gt;="&amp;DATE($B$2,4,1),Reservas!$B$2:$B$501,"&lt;"&amp;DATE($B$2,5,1))-SUMIFS(Reservas!$H$2:$H$501,Reservas!$A$2:$A$501,$A26,Reservas!$B$2:$B$501,"&gt;="&amp;DATE($B$2,4,1),Reservas!$B$2:$B$501,"&lt;"&amp;DATE($B$2,5,1))-SUMIFS(Despesas!$E$2:$E$1001,Despesas!$B$2:$B$1001,$A26,Despesas!$A$2:$A$1001,"&gt;="&amp;DATE($B$2,4,1),Despesas!$A$2:$A$1001,"&lt;"&amp;DATE($B$2,5,1))-SUMIFS(Despesas!$E$2:$E$1001,Despesas!$B$2:$B$1001,"Todos (rateio)",Despesas!$A$2:$A$1001,"&gt;="&amp;DATE($B$2,4,1),Despesas!$A$2:$A$1001,"&lt;"&amp;DATE($B$2,5,1))/MAX(1,COUNTA(Imoveis)))</f>
        <v/>
      </c>
      <c r="F26" s="15" t="str">
        <f aca="false">IF($A26="","",SUMIFS(Reservas!$F$2:$F$501,Reservas!$A$2:$A$501,$A26,Reservas!$B$2:$B$501,"&gt;="&amp;DATE($B$2,5,1),Reservas!$B$2:$B$501,"&lt;"&amp;DATE($B$2,6,1))+SUMIFS(Reservas!$G$2:$G$501,Reservas!$A$2:$A$501,$A26,Reservas!$B$2:$B$501,"&gt;="&amp;DATE($B$2,5,1),Reservas!$B$2:$B$501,"&lt;"&amp;DATE($B$2,6,1))-SUMIFS(Reservas!$H$2:$H$501,Reservas!$A$2:$A$501,$A26,Reservas!$B$2:$B$501,"&gt;="&amp;DATE($B$2,5,1),Reservas!$B$2:$B$501,"&lt;"&amp;DATE($B$2,6,1))-SUMIFS(Despesas!$E$2:$E$1001,Despesas!$B$2:$B$1001,$A26,Despesas!$A$2:$A$1001,"&gt;="&amp;DATE($B$2,5,1),Despesas!$A$2:$A$1001,"&lt;"&amp;DATE($B$2,6,1))-SUMIFS(Despesas!$E$2:$E$1001,Despesas!$B$2:$B$1001,"Todos (rateio)",Despesas!$A$2:$A$1001,"&gt;="&amp;DATE($B$2,5,1),Despesas!$A$2:$A$1001,"&lt;"&amp;DATE($B$2,6,1))/MAX(1,COUNTA(Imoveis)))</f>
        <v/>
      </c>
      <c r="G26" s="15" t="str">
        <f aca="false">IF($A26="","",SUMIFS(Reservas!$F$2:$F$501,Reservas!$A$2:$A$501,$A26,Reservas!$B$2:$B$501,"&gt;="&amp;DATE($B$2,6,1),Reservas!$B$2:$B$501,"&lt;"&amp;DATE($B$2,7,1))+SUMIFS(Reservas!$G$2:$G$501,Reservas!$A$2:$A$501,$A26,Reservas!$B$2:$B$501,"&gt;="&amp;DATE($B$2,6,1),Reservas!$B$2:$B$501,"&lt;"&amp;DATE($B$2,7,1))-SUMIFS(Reservas!$H$2:$H$501,Reservas!$A$2:$A$501,$A26,Reservas!$B$2:$B$501,"&gt;="&amp;DATE($B$2,6,1),Reservas!$B$2:$B$501,"&lt;"&amp;DATE($B$2,7,1))-SUMIFS(Despesas!$E$2:$E$1001,Despesas!$B$2:$B$1001,$A26,Despesas!$A$2:$A$1001,"&gt;="&amp;DATE($B$2,6,1),Despesas!$A$2:$A$1001,"&lt;"&amp;DATE($B$2,7,1))-SUMIFS(Despesas!$E$2:$E$1001,Despesas!$B$2:$B$1001,"Todos (rateio)",Despesas!$A$2:$A$1001,"&gt;="&amp;DATE($B$2,6,1),Despesas!$A$2:$A$1001,"&lt;"&amp;DATE($B$2,7,1))/MAX(1,COUNTA(Imoveis)))</f>
        <v/>
      </c>
      <c r="H26" s="15" t="str">
        <f aca="false">IF($A26="","",SUMIFS(Reservas!$F$2:$F$501,Reservas!$A$2:$A$501,$A26,Reservas!$B$2:$B$501,"&gt;="&amp;DATE($B$2,7,1),Reservas!$B$2:$B$501,"&lt;"&amp;DATE($B$2,8,1))+SUMIFS(Reservas!$G$2:$G$501,Reservas!$A$2:$A$501,$A26,Reservas!$B$2:$B$501,"&gt;="&amp;DATE($B$2,7,1),Reservas!$B$2:$B$501,"&lt;"&amp;DATE($B$2,8,1))-SUMIFS(Reservas!$H$2:$H$501,Reservas!$A$2:$A$501,$A26,Reservas!$B$2:$B$501,"&gt;="&amp;DATE($B$2,7,1),Reservas!$B$2:$B$501,"&lt;"&amp;DATE($B$2,8,1))-SUMIFS(Despesas!$E$2:$E$1001,Despesas!$B$2:$B$1001,$A26,Despesas!$A$2:$A$1001,"&gt;="&amp;DATE($B$2,7,1),Despesas!$A$2:$A$1001,"&lt;"&amp;DATE($B$2,8,1))-SUMIFS(Despesas!$E$2:$E$1001,Despesas!$B$2:$B$1001,"Todos (rateio)",Despesas!$A$2:$A$1001,"&gt;="&amp;DATE($B$2,7,1),Despesas!$A$2:$A$1001,"&lt;"&amp;DATE($B$2,8,1))/MAX(1,COUNTA(Imoveis)))</f>
        <v/>
      </c>
      <c r="I26" s="15" t="str">
        <f aca="false">IF($A26="","",SUMIFS(Reservas!$F$2:$F$501,Reservas!$A$2:$A$501,$A26,Reservas!$B$2:$B$501,"&gt;="&amp;DATE($B$2,8,1),Reservas!$B$2:$B$501,"&lt;"&amp;DATE($B$2,9,1))+SUMIFS(Reservas!$G$2:$G$501,Reservas!$A$2:$A$501,$A26,Reservas!$B$2:$B$501,"&gt;="&amp;DATE($B$2,8,1),Reservas!$B$2:$B$501,"&lt;"&amp;DATE($B$2,9,1))-SUMIFS(Reservas!$H$2:$H$501,Reservas!$A$2:$A$501,$A26,Reservas!$B$2:$B$501,"&gt;="&amp;DATE($B$2,8,1),Reservas!$B$2:$B$501,"&lt;"&amp;DATE($B$2,9,1))-SUMIFS(Despesas!$E$2:$E$1001,Despesas!$B$2:$B$1001,$A26,Despesas!$A$2:$A$1001,"&gt;="&amp;DATE($B$2,8,1),Despesas!$A$2:$A$1001,"&lt;"&amp;DATE($B$2,9,1))-SUMIFS(Despesas!$E$2:$E$1001,Despesas!$B$2:$B$1001,"Todos (rateio)",Despesas!$A$2:$A$1001,"&gt;="&amp;DATE($B$2,8,1),Despesas!$A$2:$A$1001,"&lt;"&amp;DATE($B$2,9,1))/MAX(1,COUNTA(Imoveis)))</f>
        <v/>
      </c>
      <c r="J26" s="15" t="str">
        <f aca="false">IF($A26="","",SUMIFS(Reservas!$F$2:$F$501,Reservas!$A$2:$A$501,$A26,Reservas!$B$2:$B$501,"&gt;="&amp;DATE($B$2,9,1),Reservas!$B$2:$B$501,"&lt;"&amp;DATE($B$2,10,1))+SUMIFS(Reservas!$G$2:$G$501,Reservas!$A$2:$A$501,$A26,Reservas!$B$2:$B$501,"&gt;="&amp;DATE($B$2,9,1),Reservas!$B$2:$B$501,"&lt;"&amp;DATE($B$2,10,1))-SUMIFS(Reservas!$H$2:$H$501,Reservas!$A$2:$A$501,$A26,Reservas!$B$2:$B$501,"&gt;="&amp;DATE($B$2,9,1),Reservas!$B$2:$B$501,"&lt;"&amp;DATE($B$2,10,1))-SUMIFS(Despesas!$E$2:$E$1001,Despesas!$B$2:$B$1001,$A26,Despesas!$A$2:$A$1001,"&gt;="&amp;DATE($B$2,9,1),Despesas!$A$2:$A$1001,"&lt;"&amp;DATE($B$2,10,1))-SUMIFS(Despesas!$E$2:$E$1001,Despesas!$B$2:$B$1001,"Todos (rateio)",Despesas!$A$2:$A$1001,"&gt;="&amp;DATE($B$2,9,1),Despesas!$A$2:$A$1001,"&lt;"&amp;DATE($B$2,10,1))/MAX(1,COUNTA(Imoveis)))</f>
        <v/>
      </c>
      <c r="K26" s="15" t="str">
        <f aca="false">IF($A26="","",SUMIFS(Reservas!$F$2:$F$501,Reservas!$A$2:$A$501,$A26,Reservas!$B$2:$B$501,"&gt;="&amp;DATE($B$2,10,1),Reservas!$B$2:$B$501,"&lt;"&amp;DATE($B$2,11,1))+SUMIFS(Reservas!$G$2:$G$501,Reservas!$A$2:$A$501,$A26,Reservas!$B$2:$B$501,"&gt;="&amp;DATE($B$2,10,1),Reservas!$B$2:$B$501,"&lt;"&amp;DATE($B$2,11,1))-SUMIFS(Reservas!$H$2:$H$501,Reservas!$A$2:$A$501,$A26,Reservas!$B$2:$B$501,"&gt;="&amp;DATE($B$2,10,1),Reservas!$B$2:$B$501,"&lt;"&amp;DATE($B$2,11,1))-SUMIFS(Despesas!$E$2:$E$1001,Despesas!$B$2:$B$1001,$A26,Despesas!$A$2:$A$1001,"&gt;="&amp;DATE($B$2,10,1),Despesas!$A$2:$A$1001,"&lt;"&amp;DATE($B$2,11,1))-SUMIFS(Despesas!$E$2:$E$1001,Despesas!$B$2:$B$1001,"Todos (rateio)",Despesas!$A$2:$A$1001,"&gt;="&amp;DATE($B$2,10,1),Despesas!$A$2:$A$1001,"&lt;"&amp;DATE($B$2,11,1))/MAX(1,COUNTA(Imoveis)))</f>
        <v/>
      </c>
      <c r="L26" s="15" t="str">
        <f aca="false">IF($A26="","",SUMIFS(Reservas!$F$2:$F$501,Reservas!$A$2:$A$501,$A26,Reservas!$B$2:$B$501,"&gt;="&amp;DATE($B$2,11,1),Reservas!$B$2:$B$501,"&lt;"&amp;DATE($B$2,12,1))+SUMIFS(Reservas!$G$2:$G$501,Reservas!$A$2:$A$501,$A26,Reservas!$B$2:$B$501,"&gt;="&amp;DATE($B$2,11,1),Reservas!$B$2:$B$501,"&lt;"&amp;DATE($B$2,12,1))-SUMIFS(Reservas!$H$2:$H$501,Reservas!$A$2:$A$501,$A26,Reservas!$B$2:$B$501,"&gt;="&amp;DATE($B$2,11,1),Reservas!$B$2:$B$501,"&lt;"&amp;DATE($B$2,12,1))-SUMIFS(Despesas!$E$2:$E$1001,Despesas!$B$2:$B$1001,$A26,Despesas!$A$2:$A$1001,"&gt;="&amp;DATE($B$2,11,1),Despesas!$A$2:$A$1001,"&lt;"&amp;DATE($B$2,12,1))-SUMIFS(Despesas!$E$2:$E$1001,Despesas!$B$2:$B$1001,"Todos (rateio)",Despesas!$A$2:$A$1001,"&gt;="&amp;DATE($B$2,11,1),Despesas!$A$2:$A$1001,"&lt;"&amp;DATE($B$2,12,1))/MAX(1,COUNTA(Imoveis)))</f>
        <v/>
      </c>
      <c r="M26" s="15" t="str">
        <f aca="false">IF($A26="","",SUMIFS(Reservas!$F$2:$F$501,Reservas!$A$2:$A$501,$A26,Reservas!$B$2:$B$501,"&gt;="&amp;DATE($B$2,12,1),Reservas!$B$2:$B$501,"&lt;"&amp;DATE($B$2,13,1))+SUMIFS(Reservas!$G$2:$G$501,Reservas!$A$2:$A$501,$A26,Reservas!$B$2:$B$501,"&gt;="&amp;DATE($B$2,12,1),Reservas!$B$2:$B$501,"&lt;"&amp;DATE($B$2,13,1))-SUMIFS(Reservas!$H$2:$H$501,Reservas!$A$2:$A$501,$A26,Reservas!$B$2:$B$501,"&gt;="&amp;DATE($B$2,12,1),Reservas!$B$2:$B$501,"&lt;"&amp;DATE($B$2,13,1))-SUMIFS(Despesas!$E$2:$E$1001,Despesas!$B$2:$B$1001,$A26,Despesas!$A$2:$A$1001,"&gt;="&amp;DATE($B$2,12,1),Despesas!$A$2:$A$1001,"&lt;"&amp;DATE($B$2,13,1))-SUMIFS(Despesas!$E$2:$E$1001,Despesas!$B$2:$B$1001,"Todos (rateio)",Despesas!$A$2:$A$1001,"&gt;="&amp;DATE($B$2,12,1),Despesas!$A$2:$A$1001,"&lt;"&amp;DATE($B$2,13,1))/MAX(1,COUNTA(Imoveis)))</f>
        <v/>
      </c>
      <c r="N26" s="15" t="str">
        <f aca="false">IF($A26="","",SUM(B26:M26))</f>
        <v/>
      </c>
    </row>
    <row r="27" customFormat="false" ht="15" hidden="false" customHeight="false" outlineLevel="0" collapsed="false">
      <c r="A27" s="7" t="str">
        <f aca="false">$A11</f>
        <v/>
      </c>
      <c r="B27" s="15" t="str">
        <f aca="false">IF($A27="","",SUMIFS(Reservas!$F$2:$F$501,Reservas!$A$2:$A$501,$A27,Reservas!$B$2:$B$501,"&gt;="&amp;DATE($B$2,1,1),Reservas!$B$2:$B$501,"&lt;"&amp;DATE($B$2,2,1))+SUMIFS(Reservas!$G$2:$G$501,Reservas!$A$2:$A$501,$A27,Reservas!$B$2:$B$501,"&gt;="&amp;DATE($B$2,1,1),Reservas!$B$2:$B$501,"&lt;"&amp;DATE($B$2,2,1))-SUMIFS(Reservas!$H$2:$H$501,Reservas!$A$2:$A$501,$A27,Reservas!$B$2:$B$501,"&gt;="&amp;DATE($B$2,1,1),Reservas!$B$2:$B$501,"&lt;"&amp;DATE($B$2,2,1))-SUMIFS(Despesas!$E$2:$E$1001,Despesas!$B$2:$B$1001,$A27,Despesas!$A$2:$A$1001,"&gt;="&amp;DATE($B$2,1,1),Despesas!$A$2:$A$1001,"&lt;"&amp;DATE($B$2,2,1))-SUMIFS(Despesas!$E$2:$E$1001,Despesas!$B$2:$B$1001,"Todos (rateio)",Despesas!$A$2:$A$1001,"&gt;="&amp;DATE($B$2,1,1),Despesas!$A$2:$A$1001,"&lt;"&amp;DATE($B$2,2,1))/MAX(1,COUNTA(Imoveis)))</f>
        <v/>
      </c>
      <c r="C27" s="15" t="str">
        <f aca="false">IF($A27="","",SUMIFS(Reservas!$F$2:$F$501,Reservas!$A$2:$A$501,$A27,Reservas!$B$2:$B$501,"&gt;="&amp;DATE($B$2,2,1),Reservas!$B$2:$B$501,"&lt;"&amp;DATE($B$2,3,1))+SUMIFS(Reservas!$G$2:$G$501,Reservas!$A$2:$A$501,$A27,Reservas!$B$2:$B$501,"&gt;="&amp;DATE($B$2,2,1),Reservas!$B$2:$B$501,"&lt;"&amp;DATE($B$2,3,1))-SUMIFS(Reservas!$H$2:$H$501,Reservas!$A$2:$A$501,$A27,Reservas!$B$2:$B$501,"&gt;="&amp;DATE($B$2,2,1),Reservas!$B$2:$B$501,"&lt;"&amp;DATE($B$2,3,1))-SUMIFS(Despesas!$E$2:$E$1001,Despesas!$B$2:$B$1001,$A27,Despesas!$A$2:$A$1001,"&gt;="&amp;DATE($B$2,2,1),Despesas!$A$2:$A$1001,"&lt;"&amp;DATE($B$2,3,1))-SUMIFS(Despesas!$E$2:$E$1001,Despesas!$B$2:$B$1001,"Todos (rateio)",Despesas!$A$2:$A$1001,"&gt;="&amp;DATE($B$2,2,1),Despesas!$A$2:$A$1001,"&lt;"&amp;DATE($B$2,3,1))/MAX(1,COUNTA(Imoveis)))</f>
        <v/>
      </c>
      <c r="D27" s="15" t="str">
        <f aca="false">IF($A27="","",SUMIFS(Reservas!$F$2:$F$501,Reservas!$A$2:$A$501,$A27,Reservas!$B$2:$B$501,"&gt;="&amp;DATE($B$2,3,1),Reservas!$B$2:$B$501,"&lt;"&amp;DATE($B$2,4,1))+SUMIFS(Reservas!$G$2:$G$501,Reservas!$A$2:$A$501,$A27,Reservas!$B$2:$B$501,"&gt;="&amp;DATE($B$2,3,1),Reservas!$B$2:$B$501,"&lt;"&amp;DATE($B$2,4,1))-SUMIFS(Reservas!$H$2:$H$501,Reservas!$A$2:$A$501,$A27,Reservas!$B$2:$B$501,"&gt;="&amp;DATE($B$2,3,1),Reservas!$B$2:$B$501,"&lt;"&amp;DATE($B$2,4,1))-SUMIFS(Despesas!$E$2:$E$1001,Despesas!$B$2:$B$1001,$A27,Despesas!$A$2:$A$1001,"&gt;="&amp;DATE($B$2,3,1),Despesas!$A$2:$A$1001,"&lt;"&amp;DATE($B$2,4,1))-SUMIFS(Despesas!$E$2:$E$1001,Despesas!$B$2:$B$1001,"Todos (rateio)",Despesas!$A$2:$A$1001,"&gt;="&amp;DATE($B$2,3,1),Despesas!$A$2:$A$1001,"&lt;"&amp;DATE($B$2,4,1))/MAX(1,COUNTA(Imoveis)))</f>
        <v/>
      </c>
      <c r="E27" s="15" t="str">
        <f aca="false">IF($A27="","",SUMIFS(Reservas!$F$2:$F$501,Reservas!$A$2:$A$501,$A27,Reservas!$B$2:$B$501,"&gt;="&amp;DATE($B$2,4,1),Reservas!$B$2:$B$501,"&lt;"&amp;DATE($B$2,5,1))+SUMIFS(Reservas!$G$2:$G$501,Reservas!$A$2:$A$501,$A27,Reservas!$B$2:$B$501,"&gt;="&amp;DATE($B$2,4,1),Reservas!$B$2:$B$501,"&lt;"&amp;DATE($B$2,5,1))-SUMIFS(Reservas!$H$2:$H$501,Reservas!$A$2:$A$501,$A27,Reservas!$B$2:$B$501,"&gt;="&amp;DATE($B$2,4,1),Reservas!$B$2:$B$501,"&lt;"&amp;DATE($B$2,5,1))-SUMIFS(Despesas!$E$2:$E$1001,Despesas!$B$2:$B$1001,$A27,Despesas!$A$2:$A$1001,"&gt;="&amp;DATE($B$2,4,1),Despesas!$A$2:$A$1001,"&lt;"&amp;DATE($B$2,5,1))-SUMIFS(Despesas!$E$2:$E$1001,Despesas!$B$2:$B$1001,"Todos (rateio)",Despesas!$A$2:$A$1001,"&gt;="&amp;DATE($B$2,4,1),Despesas!$A$2:$A$1001,"&lt;"&amp;DATE($B$2,5,1))/MAX(1,COUNTA(Imoveis)))</f>
        <v/>
      </c>
      <c r="F27" s="15" t="str">
        <f aca="false">IF($A27="","",SUMIFS(Reservas!$F$2:$F$501,Reservas!$A$2:$A$501,$A27,Reservas!$B$2:$B$501,"&gt;="&amp;DATE($B$2,5,1),Reservas!$B$2:$B$501,"&lt;"&amp;DATE($B$2,6,1))+SUMIFS(Reservas!$G$2:$G$501,Reservas!$A$2:$A$501,$A27,Reservas!$B$2:$B$501,"&gt;="&amp;DATE($B$2,5,1),Reservas!$B$2:$B$501,"&lt;"&amp;DATE($B$2,6,1))-SUMIFS(Reservas!$H$2:$H$501,Reservas!$A$2:$A$501,$A27,Reservas!$B$2:$B$501,"&gt;="&amp;DATE($B$2,5,1),Reservas!$B$2:$B$501,"&lt;"&amp;DATE($B$2,6,1))-SUMIFS(Despesas!$E$2:$E$1001,Despesas!$B$2:$B$1001,$A27,Despesas!$A$2:$A$1001,"&gt;="&amp;DATE($B$2,5,1),Despesas!$A$2:$A$1001,"&lt;"&amp;DATE($B$2,6,1))-SUMIFS(Despesas!$E$2:$E$1001,Despesas!$B$2:$B$1001,"Todos (rateio)",Despesas!$A$2:$A$1001,"&gt;="&amp;DATE($B$2,5,1),Despesas!$A$2:$A$1001,"&lt;"&amp;DATE($B$2,6,1))/MAX(1,COUNTA(Imoveis)))</f>
        <v/>
      </c>
      <c r="G27" s="15" t="str">
        <f aca="false">IF($A27="","",SUMIFS(Reservas!$F$2:$F$501,Reservas!$A$2:$A$501,$A27,Reservas!$B$2:$B$501,"&gt;="&amp;DATE($B$2,6,1),Reservas!$B$2:$B$501,"&lt;"&amp;DATE($B$2,7,1))+SUMIFS(Reservas!$G$2:$G$501,Reservas!$A$2:$A$501,$A27,Reservas!$B$2:$B$501,"&gt;="&amp;DATE($B$2,6,1),Reservas!$B$2:$B$501,"&lt;"&amp;DATE($B$2,7,1))-SUMIFS(Reservas!$H$2:$H$501,Reservas!$A$2:$A$501,$A27,Reservas!$B$2:$B$501,"&gt;="&amp;DATE($B$2,6,1),Reservas!$B$2:$B$501,"&lt;"&amp;DATE($B$2,7,1))-SUMIFS(Despesas!$E$2:$E$1001,Despesas!$B$2:$B$1001,$A27,Despesas!$A$2:$A$1001,"&gt;="&amp;DATE($B$2,6,1),Despesas!$A$2:$A$1001,"&lt;"&amp;DATE($B$2,7,1))-SUMIFS(Despesas!$E$2:$E$1001,Despesas!$B$2:$B$1001,"Todos (rateio)",Despesas!$A$2:$A$1001,"&gt;="&amp;DATE($B$2,6,1),Despesas!$A$2:$A$1001,"&lt;"&amp;DATE($B$2,7,1))/MAX(1,COUNTA(Imoveis)))</f>
        <v/>
      </c>
      <c r="H27" s="15" t="str">
        <f aca="false">IF($A27="","",SUMIFS(Reservas!$F$2:$F$501,Reservas!$A$2:$A$501,$A27,Reservas!$B$2:$B$501,"&gt;="&amp;DATE($B$2,7,1),Reservas!$B$2:$B$501,"&lt;"&amp;DATE($B$2,8,1))+SUMIFS(Reservas!$G$2:$G$501,Reservas!$A$2:$A$501,$A27,Reservas!$B$2:$B$501,"&gt;="&amp;DATE($B$2,7,1),Reservas!$B$2:$B$501,"&lt;"&amp;DATE($B$2,8,1))-SUMIFS(Reservas!$H$2:$H$501,Reservas!$A$2:$A$501,$A27,Reservas!$B$2:$B$501,"&gt;="&amp;DATE($B$2,7,1),Reservas!$B$2:$B$501,"&lt;"&amp;DATE($B$2,8,1))-SUMIFS(Despesas!$E$2:$E$1001,Despesas!$B$2:$B$1001,$A27,Despesas!$A$2:$A$1001,"&gt;="&amp;DATE($B$2,7,1),Despesas!$A$2:$A$1001,"&lt;"&amp;DATE($B$2,8,1))-SUMIFS(Despesas!$E$2:$E$1001,Despesas!$B$2:$B$1001,"Todos (rateio)",Despesas!$A$2:$A$1001,"&gt;="&amp;DATE($B$2,7,1),Despesas!$A$2:$A$1001,"&lt;"&amp;DATE($B$2,8,1))/MAX(1,COUNTA(Imoveis)))</f>
        <v/>
      </c>
      <c r="I27" s="15" t="str">
        <f aca="false">IF($A27="","",SUMIFS(Reservas!$F$2:$F$501,Reservas!$A$2:$A$501,$A27,Reservas!$B$2:$B$501,"&gt;="&amp;DATE($B$2,8,1),Reservas!$B$2:$B$501,"&lt;"&amp;DATE($B$2,9,1))+SUMIFS(Reservas!$G$2:$G$501,Reservas!$A$2:$A$501,$A27,Reservas!$B$2:$B$501,"&gt;="&amp;DATE($B$2,8,1),Reservas!$B$2:$B$501,"&lt;"&amp;DATE($B$2,9,1))-SUMIFS(Reservas!$H$2:$H$501,Reservas!$A$2:$A$501,$A27,Reservas!$B$2:$B$501,"&gt;="&amp;DATE($B$2,8,1),Reservas!$B$2:$B$501,"&lt;"&amp;DATE($B$2,9,1))-SUMIFS(Despesas!$E$2:$E$1001,Despesas!$B$2:$B$1001,$A27,Despesas!$A$2:$A$1001,"&gt;="&amp;DATE($B$2,8,1),Despesas!$A$2:$A$1001,"&lt;"&amp;DATE($B$2,9,1))-SUMIFS(Despesas!$E$2:$E$1001,Despesas!$B$2:$B$1001,"Todos (rateio)",Despesas!$A$2:$A$1001,"&gt;="&amp;DATE($B$2,8,1),Despesas!$A$2:$A$1001,"&lt;"&amp;DATE($B$2,9,1))/MAX(1,COUNTA(Imoveis)))</f>
        <v/>
      </c>
      <c r="J27" s="15" t="str">
        <f aca="false">IF($A27="","",SUMIFS(Reservas!$F$2:$F$501,Reservas!$A$2:$A$501,$A27,Reservas!$B$2:$B$501,"&gt;="&amp;DATE($B$2,9,1),Reservas!$B$2:$B$501,"&lt;"&amp;DATE($B$2,10,1))+SUMIFS(Reservas!$G$2:$G$501,Reservas!$A$2:$A$501,$A27,Reservas!$B$2:$B$501,"&gt;="&amp;DATE($B$2,9,1),Reservas!$B$2:$B$501,"&lt;"&amp;DATE($B$2,10,1))-SUMIFS(Reservas!$H$2:$H$501,Reservas!$A$2:$A$501,$A27,Reservas!$B$2:$B$501,"&gt;="&amp;DATE($B$2,9,1),Reservas!$B$2:$B$501,"&lt;"&amp;DATE($B$2,10,1))-SUMIFS(Despesas!$E$2:$E$1001,Despesas!$B$2:$B$1001,$A27,Despesas!$A$2:$A$1001,"&gt;="&amp;DATE($B$2,9,1),Despesas!$A$2:$A$1001,"&lt;"&amp;DATE($B$2,10,1))-SUMIFS(Despesas!$E$2:$E$1001,Despesas!$B$2:$B$1001,"Todos (rateio)",Despesas!$A$2:$A$1001,"&gt;="&amp;DATE($B$2,9,1),Despesas!$A$2:$A$1001,"&lt;"&amp;DATE($B$2,10,1))/MAX(1,COUNTA(Imoveis)))</f>
        <v/>
      </c>
      <c r="K27" s="15" t="str">
        <f aca="false">IF($A27="","",SUMIFS(Reservas!$F$2:$F$501,Reservas!$A$2:$A$501,$A27,Reservas!$B$2:$B$501,"&gt;="&amp;DATE($B$2,10,1),Reservas!$B$2:$B$501,"&lt;"&amp;DATE($B$2,11,1))+SUMIFS(Reservas!$G$2:$G$501,Reservas!$A$2:$A$501,$A27,Reservas!$B$2:$B$501,"&gt;="&amp;DATE($B$2,10,1),Reservas!$B$2:$B$501,"&lt;"&amp;DATE($B$2,11,1))-SUMIFS(Reservas!$H$2:$H$501,Reservas!$A$2:$A$501,$A27,Reservas!$B$2:$B$501,"&gt;="&amp;DATE($B$2,10,1),Reservas!$B$2:$B$501,"&lt;"&amp;DATE($B$2,11,1))-SUMIFS(Despesas!$E$2:$E$1001,Despesas!$B$2:$B$1001,$A27,Despesas!$A$2:$A$1001,"&gt;="&amp;DATE($B$2,10,1),Despesas!$A$2:$A$1001,"&lt;"&amp;DATE($B$2,11,1))-SUMIFS(Despesas!$E$2:$E$1001,Despesas!$B$2:$B$1001,"Todos (rateio)",Despesas!$A$2:$A$1001,"&gt;="&amp;DATE($B$2,10,1),Despesas!$A$2:$A$1001,"&lt;"&amp;DATE($B$2,11,1))/MAX(1,COUNTA(Imoveis)))</f>
        <v/>
      </c>
      <c r="L27" s="15" t="str">
        <f aca="false">IF($A27="","",SUMIFS(Reservas!$F$2:$F$501,Reservas!$A$2:$A$501,$A27,Reservas!$B$2:$B$501,"&gt;="&amp;DATE($B$2,11,1),Reservas!$B$2:$B$501,"&lt;"&amp;DATE($B$2,12,1))+SUMIFS(Reservas!$G$2:$G$501,Reservas!$A$2:$A$501,$A27,Reservas!$B$2:$B$501,"&gt;="&amp;DATE($B$2,11,1),Reservas!$B$2:$B$501,"&lt;"&amp;DATE($B$2,12,1))-SUMIFS(Reservas!$H$2:$H$501,Reservas!$A$2:$A$501,$A27,Reservas!$B$2:$B$501,"&gt;="&amp;DATE($B$2,11,1),Reservas!$B$2:$B$501,"&lt;"&amp;DATE($B$2,12,1))-SUMIFS(Despesas!$E$2:$E$1001,Despesas!$B$2:$B$1001,$A27,Despesas!$A$2:$A$1001,"&gt;="&amp;DATE($B$2,11,1),Despesas!$A$2:$A$1001,"&lt;"&amp;DATE($B$2,12,1))-SUMIFS(Despesas!$E$2:$E$1001,Despesas!$B$2:$B$1001,"Todos (rateio)",Despesas!$A$2:$A$1001,"&gt;="&amp;DATE($B$2,11,1),Despesas!$A$2:$A$1001,"&lt;"&amp;DATE($B$2,12,1))/MAX(1,COUNTA(Imoveis)))</f>
        <v/>
      </c>
      <c r="M27" s="15" t="str">
        <f aca="false">IF($A27="","",SUMIFS(Reservas!$F$2:$F$501,Reservas!$A$2:$A$501,$A27,Reservas!$B$2:$B$501,"&gt;="&amp;DATE($B$2,12,1),Reservas!$B$2:$B$501,"&lt;"&amp;DATE($B$2,13,1))+SUMIFS(Reservas!$G$2:$G$501,Reservas!$A$2:$A$501,$A27,Reservas!$B$2:$B$501,"&gt;="&amp;DATE($B$2,12,1),Reservas!$B$2:$B$501,"&lt;"&amp;DATE($B$2,13,1))-SUMIFS(Reservas!$H$2:$H$501,Reservas!$A$2:$A$501,$A27,Reservas!$B$2:$B$501,"&gt;="&amp;DATE($B$2,12,1),Reservas!$B$2:$B$501,"&lt;"&amp;DATE($B$2,13,1))-SUMIFS(Despesas!$E$2:$E$1001,Despesas!$B$2:$B$1001,$A27,Despesas!$A$2:$A$1001,"&gt;="&amp;DATE($B$2,12,1),Despesas!$A$2:$A$1001,"&lt;"&amp;DATE($B$2,13,1))-SUMIFS(Despesas!$E$2:$E$1001,Despesas!$B$2:$B$1001,"Todos (rateio)",Despesas!$A$2:$A$1001,"&gt;="&amp;DATE($B$2,12,1),Despesas!$A$2:$A$1001,"&lt;"&amp;DATE($B$2,13,1))/MAX(1,COUNTA(Imoveis)))</f>
        <v/>
      </c>
      <c r="N27" s="15" t="str">
        <f aca="false">IF($A27="","",SUM(B27:M27))</f>
        <v/>
      </c>
    </row>
    <row r="28" customFormat="false" ht="15" hidden="false" customHeight="false" outlineLevel="0" collapsed="false">
      <c r="A28" s="7" t="str">
        <f aca="false">$A12</f>
        <v/>
      </c>
      <c r="B28" s="15" t="str">
        <f aca="false">IF($A28="","",SUMIFS(Reservas!$F$2:$F$501,Reservas!$A$2:$A$501,$A28,Reservas!$B$2:$B$501,"&gt;="&amp;DATE($B$2,1,1),Reservas!$B$2:$B$501,"&lt;"&amp;DATE($B$2,2,1))+SUMIFS(Reservas!$G$2:$G$501,Reservas!$A$2:$A$501,$A28,Reservas!$B$2:$B$501,"&gt;="&amp;DATE($B$2,1,1),Reservas!$B$2:$B$501,"&lt;"&amp;DATE($B$2,2,1))-SUMIFS(Reservas!$H$2:$H$501,Reservas!$A$2:$A$501,$A28,Reservas!$B$2:$B$501,"&gt;="&amp;DATE($B$2,1,1),Reservas!$B$2:$B$501,"&lt;"&amp;DATE($B$2,2,1))-SUMIFS(Despesas!$E$2:$E$1001,Despesas!$B$2:$B$1001,$A28,Despesas!$A$2:$A$1001,"&gt;="&amp;DATE($B$2,1,1),Despesas!$A$2:$A$1001,"&lt;"&amp;DATE($B$2,2,1))-SUMIFS(Despesas!$E$2:$E$1001,Despesas!$B$2:$B$1001,"Todos (rateio)",Despesas!$A$2:$A$1001,"&gt;="&amp;DATE($B$2,1,1),Despesas!$A$2:$A$1001,"&lt;"&amp;DATE($B$2,2,1))/MAX(1,COUNTA(Imoveis)))</f>
        <v/>
      </c>
      <c r="C28" s="15" t="str">
        <f aca="false">IF($A28="","",SUMIFS(Reservas!$F$2:$F$501,Reservas!$A$2:$A$501,$A28,Reservas!$B$2:$B$501,"&gt;="&amp;DATE($B$2,2,1),Reservas!$B$2:$B$501,"&lt;"&amp;DATE($B$2,3,1))+SUMIFS(Reservas!$G$2:$G$501,Reservas!$A$2:$A$501,$A28,Reservas!$B$2:$B$501,"&gt;="&amp;DATE($B$2,2,1),Reservas!$B$2:$B$501,"&lt;"&amp;DATE($B$2,3,1))-SUMIFS(Reservas!$H$2:$H$501,Reservas!$A$2:$A$501,$A28,Reservas!$B$2:$B$501,"&gt;="&amp;DATE($B$2,2,1),Reservas!$B$2:$B$501,"&lt;"&amp;DATE($B$2,3,1))-SUMIFS(Despesas!$E$2:$E$1001,Despesas!$B$2:$B$1001,$A28,Despesas!$A$2:$A$1001,"&gt;="&amp;DATE($B$2,2,1),Despesas!$A$2:$A$1001,"&lt;"&amp;DATE($B$2,3,1))-SUMIFS(Despesas!$E$2:$E$1001,Despesas!$B$2:$B$1001,"Todos (rateio)",Despesas!$A$2:$A$1001,"&gt;="&amp;DATE($B$2,2,1),Despesas!$A$2:$A$1001,"&lt;"&amp;DATE($B$2,3,1))/MAX(1,COUNTA(Imoveis)))</f>
        <v/>
      </c>
      <c r="D28" s="15" t="str">
        <f aca="false">IF($A28="","",SUMIFS(Reservas!$F$2:$F$501,Reservas!$A$2:$A$501,$A28,Reservas!$B$2:$B$501,"&gt;="&amp;DATE($B$2,3,1),Reservas!$B$2:$B$501,"&lt;"&amp;DATE($B$2,4,1))+SUMIFS(Reservas!$G$2:$G$501,Reservas!$A$2:$A$501,$A28,Reservas!$B$2:$B$501,"&gt;="&amp;DATE($B$2,3,1),Reservas!$B$2:$B$501,"&lt;"&amp;DATE($B$2,4,1))-SUMIFS(Reservas!$H$2:$H$501,Reservas!$A$2:$A$501,$A28,Reservas!$B$2:$B$501,"&gt;="&amp;DATE($B$2,3,1),Reservas!$B$2:$B$501,"&lt;"&amp;DATE($B$2,4,1))-SUMIFS(Despesas!$E$2:$E$1001,Despesas!$B$2:$B$1001,$A28,Despesas!$A$2:$A$1001,"&gt;="&amp;DATE($B$2,3,1),Despesas!$A$2:$A$1001,"&lt;"&amp;DATE($B$2,4,1))-SUMIFS(Despesas!$E$2:$E$1001,Despesas!$B$2:$B$1001,"Todos (rateio)",Despesas!$A$2:$A$1001,"&gt;="&amp;DATE($B$2,3,1),Despesas!$A$2:$A$1001,"&lt;"&amp;DATE($B$2,4,1))/MAX(1,COUNTA(Imoveis)))</f>
        <v/>
      </c>
      <c r="E28" s="15" t="str">
        <f aca="false">IF($A28="","",SUMIFS(Reservas!$F$2:$F$501,Reservas!$A$2:$A$501,$A28,Reservas!$B$2:$B$501,"&gt;="&amp;DATE($B$2,4,1),Reservas!$B$2:$B$501,"&lt;"&amp;DATE($B$2,5,1))+SUMIFS(Reservas!$G$2:$G$501,Reservas!$A$2:$A$501,$A28,Reservas!$B$2:$B$501,"&gt;="&amp;DATE($B$2,4,1),Reservas!$B$2:$B$501,"&lt;"&amp;DATE($B$2,5,1))-SUMIFS(Reservas!$H$2:$H$501,Reservas!$A$2:$A$501,$A28,Reservas!$B$2:$B$501,"&gt;="&amp;DATE($B$2,4,1),Reservas!$B$2:$B$501,"&lt;"&amp;DATE($B$2,5,1))-SUMIFS(Despesas!$E$2:$E$1001,Despesas!$B$2:$B$1001,$A28,Despesas!$A$2:$A$1001,"&gt;="&amp;DATE($B$2,4,1),Despesas!$A$2:$A$1001,"&lt;"&amp;DATE($B$2,5,1))-SUMIFS(Despesas!$E$2:$E$1001,Despesas!$B$2:$B$1001,"Todos (rateio)",Despesas!$A$2:$A$1001,"&gt;="&amp;DATE($B$2,4,1),Despesas!$A$2:$A$1001,"&lt;"&amp;DATE($B$2,5,1))/MAX(1,COUNTA(Imoveis)))</f>
        <v/>
      </c>
      <c r="F28" s="15" t="str">
        <f aca="false">IF($A28="","",SUMIFS(Reservas!$F$2:$F$501,Reservas!$A$2:$A$501,$A28,Reservas!$B$2:$B$501,"&gt;="&amp;DATE($B$2,5,1),Reservas!$B$2:$B$501,"&lt;"&amp;DATE($B$2,6,1))+SUMIFS(Reservas!$G$2:$G$501,Reservas!$A$2:$A$501,$A28,Reservas!$B$2:$B$501,"&gt;="&amp;DATE($B$2,5,1),Reservas!$B$2:$B$501,"&lt;"&amp;DATE($B$2,6,1))-SUMIFS(Reservas!$H$2:$H$501,Reservas!$A$2:$A$501,$A28,Reservas!$B$2:$B$501,"&gt;="&amp;DATE($B$2,5,1),Reservas!$B$2:$B$501,"&lt;"&amp;DATE($B$2,6,1))-SUMIFS(Despesas!$E$2:$E$1001,Despesas!$B$2:$B$1001,$A28,Despesas!$A$2:$A$1001,"&gt;="&amp;DATE($B$2,5,1),Despesas!$A$2:$A$1001,"&lt;"&amp;DATE($B$2,6,1))-SUMIFS(Despesas!$E$2:$E$1001,Despesas!$B$2:$B$1001,"Todos (rateio)",Despesas!$A$2:$A$1001,"&gt;="&amp;DATE($B$2,5,1),Despesas!$A$2:$A$1001,"&lt;"&amp;DATE($B$2,6,1))/MAX(1,COUNTA(Imoveis)))</f>
        <v/>
      </c>
      <c r="G28" s="15" t="str">
        <f aca="false">IF($A28="","",SUMIFS(Reservas!$F$2:$F$501,Reservas!$A$2:$A$501,$A28,Reservas!$B$2:$B$501,"&gt;="&amp;DATE($B$2,6,1),Reservas!$B$2:$B$501,"&lt;"&amp;DATE($B$2,7,1))+SUMIFS(Reservas!$G$2:$G$501,Reservas!$A$2:$A$501,$A28,Reservas!$B$2:$B$501,"&gt;="&amp;DATE($B$2,6,1),Reservas!$B$2:$B$501,"&lt;"&amp;DATE($B$2,7,1))-SUMIFS(Reservas!$H$2:$H$501,Reservas!$A$2:$A$501,$A28,Reservas!$B$2:$B$501,"&gt;="&amp;DATE($B$2,6,1),Reservas!$B$2:$B$501,"&lt;"&amp;DATE($B$2,7,1))-SUMIFS(Despesas!$E$2:$E$1001,Despesas!$B$2:$B$1001,$A28,Despesas!$A$2:$A$1001,"&gt;="&amp;DATE($B$2,6,1),Despesas!$A$2:$A$1001,"&lt;"&amp;DATE($B$2,7,1))-SUMIFS(Despesas!$E$2:$E$1001,Despesas!$B$2:$B$1001,"Todos (rateio)",Despesas!$A$2:$A$1001,"&gt;="&amp;DATE($B$2,6,1),Despesas!$A$2:$A$1001,"&lt;"&amp;DATE($B$2,7,1))/MAX(1,COUNTA(Imoveis)))</f>
        <v/>
      </c>
      <c r="H28" s="15" t="str">
        <f aca="false">IF($A28="","",SUMIFS(Reservas!$F$2:$F$501,Reservas!$A$2:$A$501,$A28,Reservas!$B$2:$B$501,"&gt;="&amp;DATE($B$2,7,1),Reservas!$B$2:$B$501,"&lt;"&amp;DATE($B$2,8,1))+SUMIFS(Reservas!$G$2:$G$501,Reservas!$A$2:$A$501,$A28,Reservas!$B$2:$B$501,"&gt;="&amp;DATE($B$2,7,1),Reservas!$B$2:$B$501,"&lt;"&amp;DATE($B$2,8,1))-SUMIFS(Reservas!$H$2:$H$501,Reservas!$A$2:$A$501,$A28,Reservas!$B$2:$B$501,"&gt;="&amp;DATE($B$2,7,1),Reservas!$B$2:$B$501,"&lt;"&amp;DATE($B$2,8,1))-SUMIFS(Despesas!$E$2:$E$1001,Despesas!$B$2:$B$1001,$A28,Despesas!$A$2:$A$1001,"&gt;="&amp;DATE($B$2,7,1),Despesas!$A$2:$A$1001,"&lt;"&amp;DATE($B$2,8,1))-SUMIFS(Despesas!$E$2:$E$1001,Despesas!$B$2:$B$1001,"Todos (rateio)",Despesas!$A$2:$A$1001,"&gt;="&amp;DATE($B$2,7,1),Despesas!$A$2:$A$1001,"&lt;"&amp;DATE($B$2,8,1))/MAX(1,COUNTA(Imoveis)))</f>
        <v/>
      </c>
      <c r="I28" s="15" t="str">
        <f aca="false">IF($A28="","",SUMIFS(Reservas!$F$2:$F$501,Reservas!$A$2:$A$501,$A28,Reservas!$B$2:$B$501,"&gt;="&amp;DATE($B$2,8,1),Reservas!$B$2:$B$501,"&lt;"&amp;DATE($B$2,9,1))+SUMIFS(Reservas!$G$2:$G$501,Reservas!$A$2:$A$501,$A28,Reservas!$B$2:$B$501,"&gt;="&amp;DATE($B$2,8,1),Reservas!$B$2:$B$501,"&lt;"&amp;DATE($B$2,9,1))-SUMIFS(Reservas!$H$2:$H$501,Reservas!$A$2:$A$501,$A28,Reservas!$B$2:$B$501,"&gt;="&amp;DATE($B$2,8,1),Reservas!$B$2:$B$501,"&lt;"&amp;DATE($B$2,9,1))-SUMIFS(Despesas!$E$2:$E$1001,Despesas!$B$2:$B$1001,$A28,Despesas!$A$2:$A$1001,"&gt;="&amp;DATE($B$2,8,1),Despesas!$A$2:$A$1001,"&lt;"&amp;DATE($B$2,9,1))-SUMIFS(Despesas!$E$2:$E$1001,Despesas!$B$2:$B$1001,"Todos (rateio)",Despesas!$A$2:$A$1001,"&gt;="&amp;DATE($B$2,8,1),Despesas!$A$2:$A$1001,"&lt;"&amp;DATE($B$2,9,1))/MAX(1,COUNTA(Imoveis)))</f>
        <v/>
      </c>
      <c r="J28" s="15" t="str">
        <f aca="false">IF($A28="","",SUMIFS(Reservas!$F$2:$F$501,Reservas!$A$2:$A$501,$A28,Reservas!$B$2:$B$501,"&gt;="&amp;DATE($B$2,9,1),Reservas!$B$2:$B$501,"&lt;"&amp;DATE($B$2,10,1))+SUMIFS(Reservas!$G$2:$G$501,Reservas!$A$2:$A$501,$A28,Reservas!$B$2:$B$501,"&gt;="&amp;DATE($B$2,9,1),Reservas!$B$2:$B$501,"&lt;"&amp;DATE($B$2,10,1))-SUMIFS(Reservas!$H$2:$H$501,Reservas!$A$2:$A$501,$A28,Reservas!$B$2:$B$501,"&gt;="&amp;DATE($B$2,9,1),Reservas!$B$2:$B$501,"&lt;"&amp;DATE($B$2,10,1))-SUMIFS(Despesas!$E$2:$E$1001,Despesas!$B$2:$B$1001,$A28,Despesas!$A$2:$A$1001,"&gt;="&amp;DATE($B$2,9,1),Despesas!$A$2:$A$1001,"&lt;"&amp;DATE($B$2,10,1))-SUMIFS(Despesas!$E$2:$E$1001,Despesas!$B$2:$B$1001,"Todos (rateio)",Despesas!$A$2:$A$1001,"&gt;="&amp;DATE($B$2,9,1),Despesas!$A$2:$A$1001,"&lt;"&amp;DATE($B$2,10,1))/MAX(1,COUNTA(Imoveis)))</f>
        <v/>
      </c>
      <c r="K28" s="15" t="str">
        <f aca="false">IF($A28="","",SUMIFS(Reservas!$F$2:$F$501,Reservas!$A$2:$A$501,$A28,Reservas!$B$2:$B$501,"&gt;="&amp;DATE($B$2,10,1),Reservas!$B$2:$B$501,"&lt;"&amp;DATE($B$2,11,1))+SUMIFS(Reservas!$G$2:$G$501,Reservas!$A$2:$A$501,$A28,Reservas!$B$2:$B$501,"&gt;="&amp;DATE($B$2,10,1),Reservas!$B$2:$B$501,"&lt;"&amp;DATE($B$2,11,1))-SUMIFS(Reservas!$H$2:$H$501,Reservas!$A$2:$A$501,$A28,Reservas!$B$2:$B$501,"&gt;="&amp;DATE($B$2,10,1),Reservas!$B$2:$B$501,"&lt;"&amp;DATE($B$2,11,1))-SUMIFS(Despesas!$E$2:$E$1001,Despesas!$B$2:$B$1001,$A28,Despesas!$A$2:$A$1001,"&gt;="&amp;DATE($B$2,10,1),Despesas!$A$2:$A$1001,"&lt;"&amp;DATE($B$2,11,1))-SUMIFS(Despesas!$E$2:$E$1001,Despesas!$B$2:$B$1001,"Todos (rateio)",Despesas!$A$2:$A$1001,"&gt;="&amp;DATE($B$2,10,1),Despesas!$A$2:$A$1001,"&lt;"&amp;DATE($B$2,11,1))/MAX(1,COUNTA(Imoveis)))</f>
        <v/>
      </c>
      <c r="L28" s="15" t="str">
        <f aca="false">IF($A28="","",SUMIFS(Reservas!$F$2:$F$501,Reservas!$A$2:$A$501,$A28,Reservas!$B$2:$B$501,"&gt;="&amp;DATE($B$2,11,1),Reservas!$B$2:$B$501,"&lt;"&amp;DATE($B$2,12,1))+SUMIFS(Reservas!$G$2:$G$501,Reservas!$A$2:$A$501,$A28,Reservas!$B$2:$B$501,"&gt;="&amp;DATE($B$2,11,1),Reservas!$B$2:$B$501,"&lt;"&amp;DATE($B$2,12,1))-SUMIFS(Reservas!$H$2:$H$501,Reservas!$A$2:$A$501,$A28,Reservas!$B$2:$B$501,"&gt;="&amp;DATE($B$2,11,1),Reservas!$B$2:$B$501,"&lt;"&amp;DATE($B$2,12,1))-SUMIFS(Despesas!$E$2:$E$1001,Despesas!$B$2:$B$1001,$A28,Despesas!$A$2:$A$1001,"&gt;="&amp;DATE($B$2,11,1),Despesas!$A$2:$A$1001,"&lt;"&amp;DATE($B$2,12,1))-SUMIFS(Despesas!$E$2:$E$1001,Despesas!$B$2:$B$1001,"Todos (rateio)",Despesas!$A$2:$A$1001,"&gt;="&amp;DATE($B$2,11,1),Despesas!$A$2:$A$1001,"&lt;"&amp;DATE($B$2,12,1))/MAX(1,COUNTA(Imoveis)))</f>
        <v/>
      </c>
      <c r="M28" s="15" t="str">
        <f aca="false">IF($A28="","",SUMIFS(Reservas!$F$2:$F$501,Reservas!$A$2:$A$501,$A28,Reservas!$B$2:$B$501,"&gt;="&amp;DATE($B$2,12,1),Reservas!$B$2:$B$501,"&lt;"&amp;DATE($B$2,13,1))+SUMIFS(Reservas!$G$2:$G$501,Reservas!$A$2:$A$501,$A28,Reservas!$B$2:$B$501,"&gt;="&amp;DATE($B$2,12,1),Reservas!$B$2:$B$501,"&lt;"&amp;DATE($B$2,13,1))-SUMIFS(Reservas!$H$2:$H$501,Reservas!$A$2:$A$501,$A28,Reservas!$B$2:$B$501,"&gt;="&amp;DATE($B$2,12,1),Reservas!$B$2:$B$501,"&lt;"&amp;DATE($B$2,13,1))-SUMIFS(Despesas!$E$2:$E$1001,Despesas!$B$2:$B$1001,$A28,Despesas!$A$2:$A$1001,"&gt;="&amp;DATE($B$2,12,1),Despesas!$A$2:$A$1001,"&lt;"&amp;DATE($B$2,13,1))-SUMIFS(Despesas!$E$2:$E$1001,Despesas!$B$2:$B$1001,"Todos (rateio)",Despesas!$A$2:$A$1001,"&gt;="&amp;DATE($B$2,12,1),Despesas!$A$2:$A$1001,"&lt;"&amp;DATE($B$2,13,1))/MAX(1,COUNTA(Imoveis)))</f>
        <v/>
      </c>
      <c r="N28" s="15" t="str">
        <f aca="false">IF($A28="","",SUM(B28:M28))</f>
        <v/>
      </c>
    </row>
    <row r="29" customFormat="false" ht="15" hidden="false" customHeight="false" outlineLevel="0" collapsed="false">
      <c r="A29" s="7" t="str">
        <f aca="false">$A13</f>
        <v/>
      </c>
      <c r="B29" s="15" t="str">
        <f aca="false">IF($A29="","",SUMIFS(Reservas!$F$2:$F$501,Reservas!$A$2:$A$501,$A29,Reservas!$B$2:$B$501,"&gt;="&amp;DATE($B$2,1,1),Reservas!$B$2:$B$501,"&lt;"&amp;DATE($B$2,2,1))+SUMIFS(Reservas!$G$2:$G$501,Reservas!$A$2:$A$501,$A29,Reservas!$B$2:$B$501,"&gt;="&amp;DATE($B$2,1,1),Reservas!$B$2:$B$501,"&lt;"&amp;DATE($B$2,2,1))-SUMIFS(Reservas!$H$2:$H$501,Reservas!$A$2:$A$501,$A29,Reservas!$B$2:$B$501,"&gt;="&amp;DATE($B$2,1,1),Reservas!$B$2:$B$501,"&lt;"&amp;DATE($B$2,2,1))-SUMIFS(Despesas!$E$2:$E$1001,Despesas!$B$2:$B$1001,$A29,Despesas!$A$2:$A$1001,"&gt;="&amp;DATE($B$2,1,1),Despesas!$A$2:$A$1001,"&lt;"&amp;DATE($B$2,2,1))-SUMIFS(Despesas!$E$2:$E$1001,Despesas!$B$2:$B$1001,"Todos (rateio)",Despesas!$A$2:$A$1001,"&gt;="&amp;DATE($B$2,1,1),Despesas!$A$2:$A$1001,"&lt;"&amp;DATE($B$2,2,1))/MAX(1,COUNTA(Imoveis)))</f>
        <v/>
      </c>
      <c r="C29" s="15" t="str">
        <f aca="false">IF($A29="","",SUMIFS(Reservas!$F$2:$F$501,Reservas!$A$2:$A$501,$A29,Reservas!$B$2:$B$501,"&gt;="&amp;DATE($B$2,2,1),Reservas!$B$2:$B$501,"&lt;"&amp;DATE($B$2,3,1))+SUMIFS(Reservas!$G$2:$G$501,Reservas!$A$2:$A$501,$A29,Reservas!$B$2:$B$501,"&gt;="&amp;DATE($B$2,2,1),Reservas!$B$2:$B$501,"&lt;"&amp;DATE($B$2,3,1))-SUMIFS(Reservas!$H$2:$H$501,Reservas!$A$2:$A$501,$A29,Reservas!$B$2:$B$501,"&gt;="&amp;DATE($B$2,2,1),Reservas!$B$2:$B$501,"&lt;"&amp;DATE($B$2,3,1))-SUMIFS(Despesas!$E$2:$E$1001,Despesas!$B$2:$B$1001,$A29,Despesas!$A$2:$A$1001,"&gt;="&amp;DATE($B$2,2,1),Despesas!$A$2:$A$1001,"&lt;"&amp;DATE($B$2,3,1))-SUMIFS(Despesas!$E$2:$E$1001,Despesas!$B$2:$B$1001,"Todos (rateio)",Despesas!$A$2:$A$1001,"&gt;="&amp;DATE($B$2,2,1),Despesas!$A$2:$A$1001,"&lt;"&amp;DATE($B$2,3,1))/MAX(1,COUNTA(Imoveis)))</f>
        <v/>
      </c>
      <c r="D29" s="15" t="str">
        <f aca="false">IF($A29="","",SUMIFS(Reservas!$F$2:$F$501,Reservas!$A$2:$A$501,$A29,Reservas!$B$2:$B$501,"&gt;="&amp;DATE($B$2,3,1),Reservas!$B$2:$B$501,"&lt;"&amp;DATE($B$2,4,1))+SUMIFS(Reservas!$G$2:$G$501,Reservas!$A$2:$A$501,$A29,Reservas!$B$2:$B$501,"&gt;="&amp;DATE($B$2,3,1),Reservas!$B$2:$B$501,"&lt;"&amp;DATE($B$2,4,1))-SUMIFS(Reservas!$H$2:$H$501,Reservas!$A$2:$A$501,$A29,Reservas!$B$2:$B$501,"&gt;="&amp;DATE($B$2,3,1),Reservas!$B$2:$B$501,"&lt;"&amp;DATE($B$2,4,1))-SUMIFS(Despesas!$E$2:$E$1001,Despesas!$B$2:$B$1001,$A29,Despesas!$A$2:$A$1001,"&gt;="&amp;DATE($B$2,3,1),Despesas!$A$2:$A$1001,"&lt;"&amp;DATE($B$2,4,1))-SUMIFS(Despesas!$E$2:$E$1001,Despesas!$B$2:$B$1001,"Todos (rateio)",Despesas!$A$2:$A$1001,"&gt;="&amp;DATE($B$2,3,1),Despesas!$A$2:$A$1001,"&lt;"&amp;DATE($B$2,4,1))/MAX(1,COUNTA(Imoveis)))</f>
        <v/>
      </c>
      <c r="E29" s="15" t="str">
        <f aca="false">IF($A29="","",SUMIFS(Reservas!$F$2:$F$501,Reservas!$A$2:$A$501,$A29,Reservas!$B$2:$B$501,"&gt;="&amp;DATE($B$2,4,1),Reservas!$B$2:$B$501,"&lt;"&amp;DATE($B$2,5,1))+SUMIFS(Reservas!$G$2:$G$501,Reservas!$A$2:$A$501,$A29,Reservas!$B$2:$B$501,"&gt;="&amp;DATE($B$2,4,1),Reservas!$B$2:$B$501,"&lt;"&amp;DATE($B$2,5,1))-SUMIFS(Reservas!$H$2:$H$501,Reservas!$A$2:$A$501,$A29,Reservas!$B$2:$B$501,"&gt;="&amp;DATE($B$2,4,1),Reservas!$B$2:$B$501,"&lt;"&amp;DATE($B$2,5,1))-SUMIFS(Despesas!$E$2:$E$1001,Despesas!$B$2:$B$1001,$A29,Despesas!$A$2:$A$1001,"&gt;="&amp;DATE($B$2,4,1),Despesas!$A$2:$A$1001,"&lt;"&amp;DATE($B$2,5,1))-SUMIFS(Despesas!$E$2:$E$1001,Despesas!$B$2:$B$1001,"Todos (rateio)",Despesas!$A$2:$A$1001,"&gt;="&amp;DATE($B$2,4,1),Despesas!$A$2:$A$1001,"&lt;"&amp;DATE($B$2,5,1))/MAX(1,COUNTA(Imoveis)))</f>
        <v/>
      </c>
      <c r="F29" s="15" t="str">
        <f aca="false">IF($A29="","",SUMIFS(Reservas!$F$2:$F$501,Reservas!$A$2:$A$501,$A29,Reservas!$B$2:$B$501,"&gt;="&amp;DATE($B$2,5,1),Reservas!$B$2:$B$501,"&lt;"&amp;DATE($B$2,6,1))+SUMIFS(Reservas!$G$2:$G$501,Reservas!$A$2:$A$501,$A29,Reservas!$B$2:$B$501,"&gt;="&amp;DATE($B$2,5,1),Reservas!$B$2:$B$501,"&lt;"&amp;DATE($B$2,6,1))-SUMIFS(Reservas!$H$2:$H$501,Reservas!$A$2:$A$501,$A29,Reservas!$B$2:$B$501,"&gt;="&amp;DATE($B$2,5,1),Reservas!$B$2:$B$501,"&lt;"&amp;DATE($B$2,6,1))-SUMIFS(Despesas!$E$2:$E$1001,Despesas!$B$2:$B$1001,$A29,Despesas!$A$2:$A$1001,"&gt;="&amp;DATE($B$2,5,1),Despesas!$A$2:$A$1001,"&lt;"&amp;DATE($B$2,6,1))-SUMIFS(Despesas!$E$2:$E$1001,Despesas!$B$2:$B$1001,"Todos (rateio)",Despesas!$A$2:$A$1001,"&gt;="&amp;DATE($B$2,5,1),Despesas!$A$2:$A$1001,"&lt;"&amp;DATE($B$2,6,1))/MAX(1,COUNTA(Imoveis)))</f>
        <v/>
      </c>
      <c r="G29" s="15" t="str">
        <f aca="false">IF($A29="","",SUMIFS(Reservas!$F$2:$F$501,Reservas!$A$2:$A$501,$A29,Reservas!$B$2:$B$501,"&gt;="&amp;DATE($B$2,6,1),Reservas!$B$2:$B$501,"&lt;"&amp;DATE($B$2,7,1))+SUMIFS(Reservas!$G$2:$G$501,Reservas!$A$2:$A$501,$A29,Reservas!$B$2:$B$501,"&gt;="&amp;DATE($B$2,6,1),Reservas!$B$2:$B$501,"&lt;"&amp;DATE($B$2,7,1))-SUMIFS(Reservas!$H$2:$H$501,Reservas!$A$2:$A$501,$A29,Reservas!$B$2:$B$501,"&gt;="&amp;DATE($B$2,6,1),Reservas!$B$2:$B$501,"&lt;"&amp;DATE($B$2,7,1))-SUMIFS(Despesas!$E$2:$E$1001,Despesas!$B$2:$B$1001,$A29,Despesas!$A$2:$A$1001,"&gt;="&amp;DATE($B$2,6,1),Despesas!$A$2:$A$1001,"&lt;"&amp;DATE($B$2,7,1))-SUMIFS(Despesas!$E$2:$E$1001,Despesas!$B$2:$B$1001,"Todos (rateio)",Despesas!$A$2:$A$1001,"&gt;="&amp;DATE($B$2,6,1),Despesas!$A$2:$A$1001,"&lt;"&amp;DATE($B$2,7,1))/MAX(1,COUNTA(Imoveis)))</f>
        <v/>
      </c>
      <c r="H29" s="15" t="str">
        <f aca="false">IF($A29="","",SUMIFS(Reservas!$F$2:$F$501,Reservas!$A$2:$A$501,$A29,Reservas!$B$2:$B$501,"&gt;="&amp;DATE($B$2,7,1),Reservas!$B$2:$B$501,"&lt;"&amp;DATE($B$2,8,1))+SUMIFS(Reservas!$G$2:$G$501,Reservas!$A$2:$A$501,$A29,Reservas!$B$2:$B$501,"&gt;="&amp;DATE($B$2,7,1),Reservas!$B$2:$B$501,"&lt;"&amp;DATE($B$2,8,1))-SUMIFS(Reservas!$H$2:$H$501,Reservas!$A$2:$A$501,$A29,Reservas!$B$2:$B$501,"&gt;="&amp;DATE($B$2,7,1),Reservas!$B$2:$B$501,"&lt;"&amp;DATE($B$2,8,1))-SUMIFS(Despesas!$E$2:$E$1001,Despesas!$B$2:$B$1001,$A29,Despesas!$A$2:$A$1001,"&gt;="&amp;DATE($B$2,7,1),Despesas!$A$2:$A$1001,"&lt;"&amp;DATE($B$2,8,1))-SUMIFS(Despesas!$E$2:$E$1001,Despesas!$B$2:$B$1001,"Todos (rateio)",Despesas!$A$2:$A$1001,"&gt;="&amp;DATE($B$2,7,1),Despesas!$A$2:$A$1001,"&lt;"&amp;DATE($B$2,8,1))/MAX(1,COUNTA(Imoveis)))</f>
        <v/>
      </c>
      <c r="I29" s="15" t="str">
        <f aca="false">IF($A29="","",SUMIFS(Reservas!$F$2:$F$501,Reservas!$A$2:$A$501,$A29,Reservas!$B$2:$B$501,"&gt;="&amp;DATE($B$2,8,1),Reservas!$B$2:$B$501,"&lt;"&amp;DATE($B$2,9,1))+SUMIFS(Reservas!$G$2:$G$501,Reservas!$A$2:$A$501,$A29,Reservas!$B$2:$B$501,"&gt;="&amp;DATE($B$2,8,1),Reservas!$B$2:$B$501,"&lt;"&amp;DATE($B$2,9,1))-SUMIFS(Reservas!$H$2:$H$501,Reservas!$A$2:$A$501,$A29,Reservas!$B$2:$B$501,"&gt;="&amp;DATE($B$2,8,1),Reservas!$B$2:$B$501,"&lt;"&amp;DATE($B$2,9,1))-SUMIFS(Despesas!$E$2:$E$1001,Despesas!$B$2:$B$1001,$A29,Despesas!$A$2:$A$1001,"&gt;="&amp;DATE($B$2,8,1),Despesas!$A$2:$A$1001,"&lt;"&amp;DATE($B$2,9,1))-SUMIFS(Despesas!$E$2:$E$1001,Despesas!$B$2:$B$1001,"Todos (rateio)",Despesas!$A$2:$A$1001,"&gt;="&amp;DATE($B$2,8,1),Despesas!$A$2:$A$1001,"&lt;"&amp;DATE($B$2,9,1))/MAX(1,COUNTA(Imoveis)))</f>
        <v/>
      </c>
      <c r="J29" s="15" t="str">
        <f aca="false">IF($A29="","",SUMIFS(Reservas!$F$2:$F$501,Reservas!$A$2:$A$501,$A29,Reservas!$B$2:$B$501,"&gt;="&amp;DATE($B$2,9,1),Reservas!$B$2:$B$501,"&lt;"&amp;DATE($B$2,10,1))+SUMIFS(Reservas!$G$2:$G$501,Reservas!$A$2:$A$501,$A29,Reservas!$B$2:$B$501,"&gt;="&amp;DATE($B$2,9,1),Reservas!$B$2:$B$501,"&lt;"&amp;DATE($B$2,10,1))-SUMIFS(Reservas!$H$2:$H$501,Reservas!$A$2:$A$501,$A29,Reservas!$B$2:$B$501,"&gt;="&amp;DATE($B$2,9,1),Reservas!$B$2:$B$501,"&lt;"&amp;DATE($B$2,10,1))-SUMIFS(Despesas!$E$2:$E$1001,Despesas!$B$2:$B$1001,$A29,Despesas!$A$2:$A$1001,"&gt;="&amp;DATE($B$2,9,1),Despesas!$A$2:$A$1001,"&lt;"&amp;DATE($B$2,10,1))-SUMIFS(Despesas!$E$2:$E$1001,Despesas!$B$2:$B$1001,"Todos (rateio)",Despesas!$A$2:$A$1001,"&gt;="&amp;DATE($B$2,9,1),Despesas!$A$2:$A$1001,"&lt;"&amp;DATE($B$2,10,1))/MAX(1,COUNTA(Imoveis)))</f>
        <v/>
      </c>
      <c r="K29" s="15" t="str">
        <f aca="false">IF($A29="","",SUMIFS(Reservas!$F$2:$F$501,Reservas!$A$2:$A$501,$A29,Reservas!$B$2:$B$501,"&gt;="&amp;DATE($B$2,10,1),Reservas!$B$2:$B$501,"&lt;"&amp;DATE($B$2,11,1))+SUMIFS(Reservas!$G$2:$G$501,Reservas!$A$2:$A$501,$A29,Reservas!$B$2:$B$501,"&gt;="&amp;DATE($B$2,10,1),Reservas!$B$2:$B$501,"&lt;"&amp;DATE($B$2,11,1))-SUMIFS(Reservas!$H$2:$H$501,Reservas!$A$2:$A$501,$A29,Reservas!$B$2:$B$501,"&gt;="&amp;DATE($B$2,10,1),Reservas!$B$2:$B$501,"&lt;"&amp;DATE($B$2,11,1))-SUMIFS(Despesas!$E$2:$E$1001,Despesas!$B$2:$B$1001,$A29,Despesas!$A$2:$A$1001,"&gt;="&amp;DATE($B$2,10,1),Despesas!$A$2:$A$1001,"&lt;"&amp;DATE($B$2,11,1))-SUMIFS(Despesas!$E$2:$E$1001,Despesas!$B$2:$B$1001,"Todos (rateio)",Despesas!$A$2:$A$1001,"&gt;="&amp;DATE($B$2,10,1),Despesas!$A$2:$A$1001,"&lt;"&amp;DATE($B$2,11,1))/MAX(1,COUNTA(Imoveis)))</f>
        <v/>
      </c>
      <c r="L29" s="15" t="str">
        <f aca="false">IF($A29="","",SUMIFS(Reservas!$F$2:$F$501,Reservas!$A$2:$A$501,$A29,Reservas!$B$2:$B$501,"&gt;="&amp;DATE($B$2,11,1),Reservas!$B$2:$B$501,"&lt;"&amp;DATE($B$2,12,1))+SUMIFS(Reservas!$G$2:$G$501,Reservas!$A$2:$A$501,$A29,Reservas!$B$2:$B$501,"&gt;="&amp;DATE($B$2,11,1),Reservas!$B$2:$B$501,"&lt;"&amp;DATE($B$2,12,1))-SUMIFS(Reservas!$H$2:$H$501,Reservas!$A$2:$A$501,$A29,Reservas!$B$2:$B$501,"&gt;="&amp;DATE($B$2,11,1),Reservas!$B$2:$B$501,"&lt;"&amp;DATE($B$2,12,1))-SUMIFS(Despesas!$E$2:$E$1001,Despesas!$B$2:$B$1001,$A29,Despesas!$A$2:$A$1001,"&gt;="&amp;DATE($B$2,11,1),Despesas!$A$2:$A$1001,"&lt;"&amp;DATE($B$2,12,1))-SUMIFS(Despesas!$E$2:$E$1001,Despesas!$B$2:$B$1001,"Todos (rateio)",Despesas!$A$2:$A$1001,"&gt;="&amp;DATE($B$2,11,1),Despesas!$A$2:$A$1001,"&lt;"&amp;DATE($B$2,12,1))/MAX(1,COUNTA(Imoveis)))</f>
        <v/>
      </c>
      <c r="M29" s="15" t="str">
        <f aca="false">IF($A29="","",SUMIFS(Reservas!$F$2:$F$501,Reservas!$A$2:$A$501,$A29,Reservas!$B$2:$B$501,"&gt;="&amp;DATE($B$2,12,1),Reservas!$B$2:$B$501,"&lt;"&amp;DATE($B$2,13,1))+SUMIFS(Reservas!$G$2:$G$501,Reservas!$A$2:$A$501,$A29,Reservas!$B$2:$B$501,"&gt;="&amp;DATE($B$2,12,1),Reservas!$B$2:$B$501,"&lt;"&amp;DATE($B$2,13,1))-SUMIFS(Reservas!$H$2:$H$501,Reservas!$A$2:$A$501,$A29,Reservas!$B$2:$B$501,"&gt;="&amp;DATE($B$2,12,1),Reservas!$B$2:$B$501,"&lt;"&amp;DATE($B$2,13,1))-SUMIFS(Despesas!$E$2:$E$1001,Despesas!$B$2:$B$1001,$A29,Despesas!$A$2:$A$1001,"&gt;="&amp;DATE($B$2,12,1),Despesas!$A$2:$A$1001,"&lt;"&amp;DATE($B$2,13,1))-SUMIFS(Despesas!$E$2:$E$1001,Despesas!$B$2:$B$1001,"Todos (rateio)",Despesas!$A$2:$A$1001,"&gt;="&amp;DATE($B$2,12,1),Despesas!$A$2:$A$1001,"&lt;"&amp;DATE($B$2,13,1))/MAX(1,COUNTA(Imoveis)))</f>
        <v/>
      </c>
      <c r="N29" s="15" t="str">
        <f aca="false">IF($A29="","",SUM(B29:M29))</f>
        <v/>
      </c>
    </row>
    <row r="30" customFormat="false" ht="15" hidden="false" customHeight="false" outlineLevel="0" collapsed="false">
      <c r="A30" s="7" t="str">
        <f aca="false">$A14</f>
        <v/>
      </c>
      <c r="B30" s="15" t="str">
        <f aca="false">IF($A30="","",SUMIFS(Reservas!$F$2:$F$501,Reservas!$A$2:$A$501,$A30,Reservas!$B$2:$B$501,"&gt;="&amp;DATE($B$2,1,1),Reservas!$B$2:$B$501,"&lt;"&amp;DATE($B$2,2,1))+SUMIFS(Reservas!$G$2:$G$501,Reservas!$A$2:$A$501,$A30,Reservas!$B$2:$B$501,"&gt;="&amp;DATE($B$2,1,1),Reservas!$B$2:$B$501,"&lt;"&amp;DATE($B$2,2,1))-SUMIFS(Reservas!$H$2:$H$501,Reservas!$A$2:$A$501,$A30,Reservas!$B$2:$B$501,"&gt;="&amp;DATE($B$2,1,1),Reservas!$B$2:$B$501,"&lt;"&amp;DATE($B$2,2,1))-SUMIFS(Despesas!$E$2:$E$1001,Despesas!$B$2:$B$1001,$A30,Despesas!$A$2:$A$1001,"&gt;="&amp;DATE($B$2,1,1),Despesas!$A$2:$A$1001,"&lt;"&amp;DATE($B$2,2,1))-SUMIFS(Despesas!$E$2:$E$1001,Despesas!$B$2:$B$1001,"Todos (rateio)",Despesas!$A$2:$A$1001,"&gt;="&amp;DATE($B$2,1,1),Despesas!$A$2:$A$1001,"&lt;"&amp;DATE($B$2,2,1))/MAX(1,COUNTA(Imoveis)))</f>
        <v/>
      </c>
      <c r="C30" s="15" t="str">
        <f aca="false">IF($A30="","",SUMIFS(Reservas!$F$2:$F$501,Reservas!$A$2:$A$501,$A30,Reservas!$B$2:$B$501,"&gt;="&amp;DATE($B$2,2,1),Reservas!$B$2:$B$501,"&lt;"&amp;DATE($B$2,3,1))+SUMIFS(Reservas!$G$2:$G$501,Reservas!$A$2:$A$501,$A30,Reservas!$B$2:$B$501,"&gt;="&amp;DATE($B$2,2,1),Reservas!$B$2:$B$501,"&lt;"&amp;DATE($B$2,3,1))-SUMIFS(Reservas!$H$2:$H$501,Reservas!$A$2:$A$501,$A30,Reservas!$B$2:$B$501,"&gt;="&amp;DATE($B$2,2,1),Reservas!$B$2:$B$501,"&lt;"&amp;DATE($B$2,3,1))-SUMIFS(Despesas!$E$2:$E$1001,Despesas!$B$2:$B$1001,$A30,Despesas!$A$2:$A$1001,"&gt;="&amp;DATE($B$2,2,1),Despesas!$A$2:$A$1001,"&lt;"&amp;DATE($B$2,3,1))-SUMIFS(Despesas!$E$2:$E$1001,Despesas!$B$2:$B$1001,"Todos (rateio)",Despesas!$A$2:$A$1001,"&gt;="&amp;DATE($B$2,2,1),Despesas!$A$2:$A$1001,"&lt;"&amp;DATE($B$2,3,1))/MAX(1,COUNTA(Imoveis)))</f>
        <v/>
      </c>
      <c r="D30" s="15" t="str">
        <f aca="false">IF($A30="","",SUMIFS(Reservas!$F$2:$F$501,Reservas!$A$2:$A$501,$A30,Reservas!$B$2:$B$501,"&gt;="&amp;DATE($B$2,3,1),Reservas!$B$2:$B$501,"&lt;"&amp;DATE($B$2,4,1))+SUMIFS(Reservas!$G$2:$G$501,Reservas!$A$2:$A$501,$A30,Reservas!$B$2:$B$501,"&gt;="&amp;DATE($B$2,3,1),Reservas!$B$2:$B$501,"&lt;"&amp;DATE($B$2,4,1))-SUMIFS(Reservas!$H$2:$H$501,Reservas!$A$2:$A$501,$A30,Reservas!$B$2:$B$501,"&gt;="&amp;DATE($B$2,3,1),Reservas!$B$2:$B$501,"&lt;"&amp;DATE($B$2,4,1))-SUMIFS(Despesas!$E$2:$E$1001,Despesas!$B$2:$B$1001,$A30,Despesas!$A$2:$A$1001,"&gt;="&amp;DATE($B$2,3,1),Despesas!$A$2:$A$1001,"&lt;"&amp;DATE($B$2,4,1))-SUMIFS(Despesas!$E$2:$E$1001,Despesas!$B$2:$B$1001,"Todos (rateio)",Despesas!$A$2:$A$1001,"&gt;="&amp;DATE($B$2,3,1),Despesas!$A$2:$A$1001,"&lt;"&amp;DATE($B$2,4,1))/MAX(1,COUNTA(Imoveis)))</f>
        <v/>
      </c>
      <c r="E30" s="15" t="str">
        <f aca="false">IF($A30="","",SUMIFS(Reservas!$F$2:$F$501,Reservas!$A$2:$A$501,$A30,Reservas!$B$2:$B$501,"&gt;="&amp;DATE($B$2,4,1),Reservas!$B$2:$B$501,"&lt;"&amp;DATE($B$2,5,1))+SUMIFS(Reservas!$G$2:$G$501,Reservas!$A$2:$A$501,$A30,Reservas!$B$2:$B$501,"&gt;="&amp;DATE($B$2,4,1),Reservas!$B$2:$B$501,"&lt;"&amp;DATE($B$2,5,1))-SUMIFS(Reservas!$H$2:$H$501,Reservas!$A$2:$A$501,$A30,Reservas!$B$2:$B$501,"&gt;="&amp;DATE($B$2,4,1),Reservas!$B$2:$B$501,"&lt;"&amp;DATE($B$2,5,1))-SUMIFS(Despesas!$E$2:$E$1001,Despesas!$B$2:$B$1001,$A30,Despesas!$A$2:$A$1001,"&gt;="&amp;DATE($B$2,4,1),Despesas!$A$2:$A$1001,"&lt;"&amp;DATE($B$2,5,1))-SUMIFS(Despesas!$E$2:$E$1001,Despesas!$B$2:$B$1001,"Todos (rateio)",Despesas!$A$2:$A$1001,"&gt;="&amp;DATE($B$2,4,1),Despesas!$A$2:$A$1001,"&lt;"&amp;DATE($B$2,5,1))/MAX(1,COUNTA(Imoveis)))</f>
        <v/>
      </c>
      <c r="F30" s="15" t="str">
        <f aca="false">IF($A30="","",SUMIFS(Reservas!$F$2:$F$501,Reservas!$A$2:$A$501,$A30,Reservas!$B$2:$B$501,"&gt;="&amp;DATE($B$2,5,1),Reservas!$B$2:$B$501,"&lt;"&amp;DATE($B$2,6,1))+SUMIFS(Reservas!$G$2:$G$501,Reservas!$A$2:$A$501,$A30,Reservas!$B$2:$B$501,"&gt;="&amp;DATE($B$2,5,1),Reservas!$B$2:$B$501,"&lt;"&amp;DATE($B$2,6,1))-SUMIFS(Reservas!$H$2:$H$501,Reservas!$A$2:$A$501,$A30,Reservas!$B$2:$B$501,"&gt;="&amp;DATE($B$2,5,1),Reservas!$B$2:$B$501,"&lt;"&amp;DATE($B$2,6,1))-SUMIFS(Despesas!$E$2:$E$1001,Despesas!$B$2:$B$1001,$A30,Despesas!$A$2:$A$1001,"&gt;="&amp;DATE($B$2,5,1),Despesas!$A$2:$A$1001,"&lt;"&amp;DATE($B$2,6,1))-SUMIFS(Despesas!$E$2:$E$1001,Despesas!$B$2:$B$1001,"Todos (rateio)",Despesas!$A$2:$A$1001,"&gt;="&amp;DATE($B$2,5,1),Despesas!$A$2:$A$1001,"&lt;"&amp;DATE($B$2,6,1))/MAX(1,COUNTA(Imoveis)))</f>
        <v/>
      </c>
      <c r="G30" s="15" t="str">
        <f aca="false">IF($A30="","",SUMIFS(Reservas!$F$2:$F$501,Reservas!$A$2:$A$501,$A30,Reservas!$B$2:$B$501,"&gt;="&amp;DATE($B$2,6,1),Reservas!$B$2:$B$501,"&lt;"&amp;DATE($B$2,7,1))+SUMIFS(Reservas!$G$2:$G$501,Reservas!$A$2:$A$501,$A30,Reservas!$B$2:$B$501,"&gt;="&amp;DATE($B$2,6,1),Reservas!$B$2:$B$501,"&lt;"&amp;DATE($B$2,7,1))-SUMIFS(Reservas!$H$2:$H$501,Reservas!$A$2:$A$501,$A30,Reservas!$B$2:$B$501,"&gt;="&amp;DATE($B$2,6,1),Reservas!$B$2:$B$501,"&lt;"&amp;DATE($B$2,7,1))-SUMIFS(Despesas!$E$2:$E$1001,Despesas!$B$2:$B$1001,$A30,Despesas!$A$2:$A$1001,"&gt;="&amp;DATE($B$2,6,1),Despesas!$A$2:$A$1001,"&lt;"&amp;DATE($B$2,7,1))-SUMIFS(Despesas!$E$2:$E$1001,Despesas!$B$2:$B$1001,"Todos (rateio)",Despesas!$A$2:$A$1001,"&gt;="&amp;DATE($B$2,6,1),Despesas!$A$2:$A$1001,"&lt;"&amp;DATE($B$2,7,1))/MAX(1,COUNTA(Imoveis)))</f>
        <v/>
      </c>
      <c r="H30" s="15" t="str">
        <f aca="false">IF($A30="","",SUMIFS(Reservas!$F$2:$F$501,Reservas!$A$2:$A$501,$A30,Reservas!$B$2:$B$501,"&gt;="&amp;DATE($B$2,7,1),Reservas!$B$2:$B$501,"&lt;"&amp;DATE($B$2,8,1))+SUMIFS(Reservas!$G$2:$G$501,Reservas!$A$2:$A$501,$A30,Reservas!$B$2:$B$501,"&gt;="&amp;DATE($B$2,7,1),Reservas!$B$2:$B$501,"&lt;"&amp;DATE($B$2,8,1))-SUMIFS(Reservas!$H$2:$H$501,Reservas!$A$2:$A$501,$A30,Reservas!$B$2:$B$501,"&gt;="&amp;DATE($B$2,7,1),Reservas!$B$2:$B$501,"&lt;"&amp;DATE($B$2,8,1))-SUMIFS(Despesas!$E$2:$E$1001,Despesas!$B$2:$B$1001,$A30,Despesas!$A$2:$A$1001,"&gt;="&amp;DATE($B$2,7,1),Despesas!$A$2:$A$1001,"&lt;"&amp;DATE($B$2,8,1))-SUMIFS(Despesas!$E$2:$E$1001,Despesas!$B$2:$B$1001,"Todos (rateio)",Despesas!$A$2:$A$1001,"&gt;="&amp;DATE($B$2,7,1),Despesas!$A$2:$A$1001,"&lt;"&amp;DATE($B$2,8,1))/MAX(1,COUNTA(Imoveis)))</f>
        <v/>
      </c>
      <c r="I30" s="15" t="str">
        <f aca="false">IF($A30="","",SUMIFS(Reservas!$F$2:$F$501,Reservas!$A$2:$A$501,$A30,Reservas!$B$2:$B$501,"&gt;="&amp;DATE($B$2,8,1),Reservas!$B$2:$B$501,"&lt;"&amp;DATE($B$2,9,1))+SUMIFS(Reservas!$G$2:$G$501,Reservas!$A$2:$A$501,$A30,Reservas!$B$2:$B$501,"&gt;="&amp;DATE($B$2,8,1),Reservas!$B$2:$B$501,"&lt;"&amp;DATE($B$2,9,1))-SUMIFS(Reservas!$H$2:$H$501,Reservas!$A$2:$A$501,$A30,Reservas!$B$2:$B$501,"&gt;="&amp;DATE($B$2,8,1),Reservas!$B$2:$B$501,"&lt;"&amp;DATE($B$2,9,1))-SUMIFS(Despesas!$E$2:$E$1001,Despesas!$B$2:$B$1001,$A30,Despesas!$A$2:$A$1001,"&gt;="&amp;DATE($B$2,8,1),Despesas!$A$2:$A$1001,"&lt;"&amp;DATE($B$2,9,1))-SUMIFS(Despesas!$E$2:$E$1001,Despesas!$B$2:$B$1001,"Todos (rateio)",Despesas!$A$2:$A$1001,"&gt;="&amp;DATE($B$2,8,1),Despesas!$A$2:$A$1001,"&lt;"&amp;DATE($B$2,9,1))/MAX(1,COUNTA(Imoveis)))</f>
        <v/>
      </c>
      <c r="J30" s="15" t="str">
        <f aca="false">IF($A30="","",SUMIFS(Reservas!$F$2:$F$501,Reservas!$A$2:$A$501,$A30,Reservas!$B$2:$B$501,"&gt;="&amp;DATE($B$2,9,1),Reservas!$B$2:$B$501,"&lt;"&amp;DATE($B$2,10,1))+SUMIFS(Reservas!$G$2:$G$501,Reservas!$A$2:$A$501,$A30,Reservas!$B$2:$B$501,"&gt;="&amp;DATE($B$2,9,1),Reservas!$B$2:$B$501,"&lt;"&amp;DATE($B$2,10,1))-SUMIFS(Reservas!$H$2:$H$501,Reservas!$A$2:$A$501,$A30,Reservas!$B$2:$B$501,"&gt;="&amp;DATE($B$2,9,1),Reservas!$B$2:$B$501,"&lt;"&amp;DATE($B$2,10,1))-SUMIFS(Despesas!$E$2:$E$1001,Despesas!$B$2:$B$1001,$A30,Despesas!$A$2:$A$1001,"&gt;="&amp;DATE($B$2,9,1),Despesas!$A$2:$A$1001,"&lt;"&amp;DATE($B$2,10,1))-SUMIFS(Despesas!$E$2:$E$1001,Despesas!$B$2:$B$1001,"Todos (rateio)",Despesas!$A$2:$A$1001,"&gt;="&amp;DATE($B$2,9,1),Despesas!$A$2:$A$1001,"&lt;"&amp;DATE($B$2,10,1))/MAX(1,COUNTA(Imoveis)))</f>
        <v/>
      </c>
      <c r="K30" s="15" t="str">
        <f aca="false">IF($A30="","",SUMIFS(Reservas!$F$2:$F$501,Reservas!$A$2:$A$501,$A30,Reservas!$B$2:$B$501,"&gt;="&amp;DATE($B$2,10,1),Reservas!$B$2:$B$501,"&lt;"&amp;DATE($B$2,11,1))+SUMIFS(Reservas!$G$2:$G$501,Reservas!$A$2:$A$501,$A30,Reservas!$B$2:$B$501,"&gt;="&amp;DATE($B$2,10,1),Reservas!$B$2:$B$501,"&lt;"&amp;DATE($B$2,11,1))-SUMIFS(Reservas!$H$2:$H$501,Reservas!$A$2:$A$501,$A30,Reservas!$B$2:$B$501,"&gt;="&amp;DATE($B$2,10,1),Reservas!$B$2:$B$501,"&lt;"&amp;DATE($B$2,11,1))-SUMIFS(Despesas!$E$2:$E$1001,Despesas!$B$2:$B$1001,$A30,Despesas!$A$2:$A$1001,"&gt;="&amp;DATE($B$2,10,1),Despesas!$A$2:$A$1001,"&lt;"&amp;DATE($B$2,11,1))-SUMIFS(Despesas!$E$2:$E$1001,Despesas!$B$2:$B$1001,"Todos (rateio)",Despesas!$A$2:$A$1001,"&gt;="&amp;DATE($B$2,10,1),Despesas!$A$2:$A$1001,"&lt;"&amp;DATE($B$2,11,1))/MAX(1,COUNTA(Imoveis)))</f>
        <v/>
      </c>
      <c r="L30" s="15" t="str">
        <f aca="false">IF($A30="","",SUMIFS(Reservas!$F$2:$F$501,Reservas!$A$2:$A$501,$A30,Reservas!$B$2:$B$501,"&gt;="&amp;DATE($B$2,11,1),Reservas!$B$2:$B$501,"&lt;"&amp;DATE($B$2,12,1))+SUMIFS(Reservas!$G$2:$G$501,Reservas!$A$2:$A$501,$A30,Reservas!$B$2:$B$501,"&gt;="&amp;DATE($B$2,11,1),Reservas!$B$2:$B$501,"&lt;"&amp;DATE($B$2,12,1))-SUMIFS(Reservas!$H$2:$H$501,Reservas!$A$2:$A$501,$A30,Reservas!$B$2:$B$501,"&gt;="&amp;DATE($B$2,11,1),Reservas!$B$2:$B$501,"&lt;"&amp;DATE($B$2,12,1))-SUMIFS(Despesas!$E$2:$E$1001,Despesas!$B$2:$B$1001,$A30,Despesas!$A$2:$A$1001,"&gt;="&amp;DATE($B$2,11,1),Despesas!$A$2:$A$1001,"&lt;"&amp;DATE($B$2,12,1))-SUMIFS(Despesas!$E$2:$E$1001,Despesas!$B$2:$B$1001,"Todos (rateio)",Despesas!$A$2:$A$1001,"&gt;="&amp;DATE($B$2,11,1),Despesas!$A$2:$A$1001,"&lt;"&amp;DATE($B$2,12,1))/MAX(1,COUNTA(Imoveis)))</f>
        <v/>
      </c>
      <c r="M30" s="15" t="str">
        <f aca="false">IF($A30="","",SUMIFS(Reservas!$F$2:$F$501,Reservas!$A$2:$A$501,$A30,Reservas!$B$2:$B$501,"&gt;="&amp;DATE($B$2,12,1),Reservas!$B$2:$B$501,"&lt;"&amp;DATE($B$2,13,1))+SUMIFS(Reservas!$G$2:$G$501,Reservas!$A$2:$A$501,$A30,Reservas!$B$2:$B$501,"&gt;="&amp;DATE($B$2,12,1),Reservas!$B$2:$B$501,"&lt;"&amp;DATE($B$2,13,1))-SUMIFS(Reservas!$H$2:$H$501,Reservas!$A$2:$A$501,$A30,Reservas!$B$2:$B$501,"&gt;="&amp;DATE($B$2,12,1),Reservas!$B$2:$B$501,"&lt;"&amp;DATE($B$2,13,1))-SUMIFS(Despesas!$E$2:$E$1001,Despesas!$B$2:$B$1001,$A30,Despesas!$A$2:$A$1001,"&gt;="&amp;DATE($B$2,12,1),Despesas!$A$2:$A$1001,"&lt;"&amp;DATE($B$2,13,1))-SUMIFS(Despesas!$E$2:$E$1001,Despesas!$B$2:$B$1001,"Todos (rateio)",Despesas!$A$2:$A$1001,"&gt;="&amp;DATE($B$2,12,1),Despesas!$A$2:$A$1001,"&lt;"&amp;DATE($B$2,13,1))/MAX(1,COUNTA(Imoveis)))</f>
        <v/>
      </c>
      <c r="N30" s="15" t="str">
        <f aca="false">IF($A30="","",SUM(B30:M30))</f>
        <v/>
      </c>
    </row>
    <row r="31" customFormat="false" ht="15" hidden="false" customHeight="false" outlineLevel="0" collapsed="false">
      <c r="A31" s="7" t="str">
        <f aca="false">$A15</f>
        <v/>
      </c>
      <c r="B31" s="15" t="str">
        <f aca="false">IF($A31="","",SUMIFS(Reservas!$F$2:$F$501,Reservas!$A$2:$A$501,$A31,Reservas!$B$2:$B$501,"&gt;="&amp;DATE($B$2,1,1),Reservas!$B$2:$B$501,"&lt;"&amp;DATE($B$2,2,1))+SUMIFS(Reservas!$G$2:$G$501,Reservas!$A$2:$A$501,$A31,Reservas!$B$2:$B$501,"&gt;="&amp;DATE($B$2,1,1),Reservas!$B$2:$B$501,"&lt;"&amp;DATE($B$2,2,1))-SUMIFS(Reservas!$H$2:$H$501,Reservas!$A$2:$A$501,$A31,Reservas!$B$2:$B$501,"&gt;="&amp;DATE($B$2,1,1),Reservas!$B$2:$B$501,"&lt;"&amp;DATE($B$2,2,1))-SUMIFS(Despesas!$E$2:$E$1001,Despesas!$B$2:$B$1001,$A31,Despesas!$A$2:$A$1001,"&gt;="&amp;DATE($B$2,1,1),Despesas!$A$2:$A$1001,"&lt;"&amp;DATE($B$2,2,1))-SUMIFS(Despesas!$E$2:$E$1001,Despesas!$B$2:$B$1001,"Todos (rateio)",Despesas!$A$2:$A$1001,"&gt;="&amp;DATE($B$2,1,1),Despesas!$A$2:$A$1001,"&lt;"&amp;DATE($B$2,2,1))/MAX(1,COUNTA(Imoveis)))</f>
        <v/>
      </c>
      <c r="C31" s="15" t="str">
        <f aca="false">IF($A31="","",SUMIFS(Reservas!$F$2:$F$501,Reservas!$A$2:$A$501,$A31,Reservas!$B$2:$B$501,"&gt;="&amp;DATE($B$2,2,1),Reservas!$B$2:$B$501,"&lt;"&amp;DATE($B$2,3,1))+SUMIFS(Reservas!$G$2:$G$501,Reservas!$A$2:$A$501,$A31,Reservas!$B$2:$B$501,"&gt;="&amp;DATE($B$2,2,1),Reservas!$B$2:$B$501,"&lt;"&amp;DATE($B$2,3,1))-SUMIFS(Reservas!$H$2:$H$501,Reservas!$A$2:$A$501,$A31,Reservas!$B$2:$B$501,"&gt;="&amp;DATE($B$2,2,1),Reservas!$B$2:$B$501,"&lt;"&amp;DATE($B$2,3,1))-SUMIFS(Despesas!$E$2:$E$1001,Despesas!$B$2:$B$1001,$A31,Despesas!$A$2:$A$1001,"&gt;="&amp;DATE($B$2,2,1),Despesas!$A$2:$A$1001,"&lt;"&amp;DATE($B$2,3,1))-SUMIFS(Despesas!$E$2:$E$1001,Despesas!$B$2:$B$1001,"Todos (rateio)",Despesas!$A$2:$A$1001,"&gt;="&amp;DATE($B$2,2,1),Despesas!$A$2:$A$1001,"&lt;"&amp;DATE($B$2,3,1))/MAX(1,COUNTA(Imoveis)))</f>
        <v/>
      </c>
      <c r="D31" s="15" t="str">
        <f aca="false">IF($A31="","",SUMIFS(Reservas!$F$2:$F$501,Reservas!$A$2:$A$501,$A31,Reservas!$B$2:$B$501,"&gt;="&amp;DATE($B$2,3,1),Reservas!$B$2:$B$501,"&lt;"&amp;DATE($B$2,4,1))+SUMIFS(Reservas!$G$2:$G$501,Reservas!$A$2:$A$501,$A31,Reservas!$B$2:$B$501,"&gt;="&amp;DATE($B$2,3,1),Reservas!$B$2:$B$501,"&lt;"&amp;DATE($B$2,4,1))-SUMIFS(Reservas!$H$2:$H$501,Reservas!$A$2:$A$501,$A31,Reservas!$B$2:$B$501,"&gt;="&amp;DATE($B$2,3,1),Reservas!$B$2:$B$501,"&lt;"&amp;DATE($B$2,4,1))-SUMIFS(Despesas!$E$2:$E$1001,Despesas!$B$2:$B$1001,$A31,Despesas!$A$2:$A$1001,"&gt;="&amp;DATE($B$2,3,1),Despesas!$A$2:$A$1001,"&lt;"&amp;DATE($B$2,4,1))-SUMIFS(Despesas!$E$2:$E$1001,Despesas!$B$2:$B$1001,"Todos (rateio)",Despesas!$A$2:$A$1001,"&gt;="&amp;DATE($B$2,3,1),Despesas!$A$2:$A$1001,"&lt;"&amp;DATE($B$2,4,1))/MAX(1,COUNTA(Imoveis)))</f>
        <v/>
      </c>
      <c r="E31" s="15" t="str">
        <f aca="false">IF($A31="","",SUMIFS(Reservas!$F$2:$F$501,Reservas!$A$2:$A$501,$A31,Reservas!$B$2:$B$501,"&gt;="&amp;DATE($B$2,4,1),Reservas!$B$2:$B$501,"&lt;"&amp;DATE($B$2,5,1))+SUMIFS(Reservas!$G$2:$G$501,Reservas!$A$2:$A$501,$A31,Reservas!$B$2:$B$501,"&gt;="&amp;DATE($B$2,4,1),Reservas!$B$2:$B$501,"&lt;"&amp;DATE($B$2,5,1))-SUMIFS(Reservas!$H$2:$H$501,Reservas!$A$2:$A$501,$A31,Reservas!$B$2:$B$501,"&gt;="&amp;DATE($B$2,4,1),Reservas!$B$2:$B$501,"&lt;"&amp;DATE($B$2,5,1))-SUMIFS(Despesas!$E$2:$E$1001,Despesas!$B$2:$B$1001,$A31,Despesas!$A$2:$A$1001,"&gt;="&amp;DATE($B$2,4,1),Despesas!$A$2:$A$1001,"&lt;"&amp;DATE($B$2,5,1))-SUMIFS(Despesas!$E$2:$E$1001,Despesas!$B$2:$B$1001,"Todos (rateio)",Despesas!$A$2:$A$1001,"&gt;="&amp;DATE($B$2,4,1),Despesas!$A$2:$A$1001,"&lt;"&amp;DATE($B$2,5,1))/MAX(1,COUNTA(Imoveis)))</f>
        <v/>
      </c>
      <c r="F31" s="15" t="str">
        <f aca="false">IF($A31="","",SUMIFS(Reservas!$F$2:$F$501,Reservas!$A$2:$A$501,$A31,Reservas!$B$2:$B$501,"&gt;="&amp;DATE($B$2,5,1),Reservas!$B$2:$B$501,"&lt;"&amp;DATE($B$2,6,1))+SUMIFS(Reservas!$G$2:$G$501,Reservas!$A$2:$A$501,$A31,Reservas!$B$2:$B$501,"&gt;="&amp;DATE($B$2,5,1),Reservas!$B$2:$B$501,"&lt;"&amp;DATE($B$2,6,1))-SUMIFS(Reservas!$H$2:$H$501,Reservas!$A$2:$A$501,$A31,Reservas!$B$2:$B$501,"&gt;="&amp;DATE($B$2,5,1),Reservas!$B$2:$B$501,"&lt;"&amp;DATE($B$2,6,1))-SUMIFS(Despesas!$E$2:$E$1001,Despesas!$B$2:$B$1001,$A31,Despesas!$A$2:$A$1001,"&gt;="&amp;DATE($B$2,5,1),Despesas!$A$2:$A$1001,"&lt;"&amp;DATE($B$2,6,1))-SUMIFS(Despesas!$E$2:$E$1001,Despesas!$B$2:$B$1001,"Todos (rateio)",Despesas!$A$2:$A$1001,"&gt;="&amp;DATE($B$2,5,1),Despesas!$A$2:$A$1001,"&lt;"&amp;DATE($B$2,6,1))/MAX(1,COUNTA(Imoveis)))</f>
        <v/>
      </c>
      <c r="G31" s="15" t="str">
        <f aca="false">IF($A31="","",SUMIFS(Reservas!$F$2:$F$501,Reservas!$A$2:$A$501,$A31,Reservas!$B$2:$B$501,"&gt;="&amp;DATE($B$2,6,1),Reservas!$B$2:$B$501,"&lt;"&amp;DATE($B$2,7,1))+SUMIFS(Reservas!$G$2:$G$501,Reservas!$A$2:$A$501,$A31,Reservas!$B$2:$B$501,"&gt;="&amp;DATE($B$2,6,1),Reservas!$B$2:$B$501,"&lt;"&amp;DATE($B$2,7,1))-SUMIFS(Reservas!$H$2:$H$501,Reservas!$A$2:$A$501,$A31,Reservas!$B$2:$B$501,"&gt;="&amp;DATE($B$2,6,1),Reservas!$B$2:$B$501,"&lt;"&amp;DATE($B$2,7,1))-SUMIFS(Despesas!$E$2:$E$1001,Despesas!$B$2:$B$1001,$A31,Despesas!$A$2:$A$1001,"&gt;="&amp;DATE($B$2,6,1),Despesas!$A$2:$A$1001,"&lt;"&amp;DATE($B$2,7,1))-SUMIFS(Despesas!$E$2:$E$1001,Despesas!$B$2:$B$1001,"Todos (rateio)",Despesas!$A$2:$A$1001,"&gt;="&amp;DATE($B$2,6,1),Despesas!$A$2:$A$1001,"&lt;"&amp;DATE($B$2,7,1))/MAX(1,COUNTA(Imoveis)))</f>
        <v/>
      </c>
      <c r="H31" s="15" t="str">
        <f aca="false">IF($A31="","",SUMIFS(Reservas!$F$2:$F$501,Reservas!$A$2:$A$501,$A31,Reservas!$B$2:$B$501,"&gt;="&amp;DATE($B$2,7,1),Reservas!$B$2:$B$501,"&lt;"&amp;DATE($B$2,8,1))+SUMIFS(Reservas!$G$2:$G$501,Reservas!$A$2:$A$501,$A31,Reservas!$B$2:$B$501,"&gt;="&amp;DATE($B$2,7,1),Reservas!$B$2:$B$501,"&lt;"&amp;DATE($B$2,8,1))-SUMIFS(Reservas!$H$2:$H$501,Reservas!$A$2:$A$501,$A31,Reservas!$B$2:$B$501,"&gt;="&amp;DATE($B$2,7,1),Reservas!$B$2:$B$501,"&lt;"&amp;DATE($B$2,8,1))-SUMIFS(Despesas!$E$2:$E$1001,Despesas!$B$2:$B$1001,$A31,Despesas!$A$2:$A$1001,"&gt;="&amp;DATE($B$2,7,1),Despesas!$A$2:$A$1001,"&lt;"&amp;DATE($B$2,8,1))-SUMIFS(Despesas!$E$2:$E$1001,Despesas!$B$2:$B$1001,"Todos (rateio)",Despesas!$A$2:$A$1001,"&gt;="&amp;DATE($B$2,7,1),Despesas!$A$2:$A$1001,"&lt;"&amp;DATE($B$2,8,1))/MAX(1,COUNTA(Imoveis)))</f>
        <v/>
      </c>
      <c r="I31" s="15" t="str">
        <f aca="false">IF($A31="","",SUMIFS(Reservas!$F$2:$F$501,Reservas!$A$2:$A$501,$A31,Reservas!$B$2:$B$501,"&gt;="&amp;DATE($B$2,8,1),Reservas!$B$2:$B$501,"&lt;"&amp;DATE($B$2,9,1))+SUMIFS(Reservas!$G$2:$G$501,Reservas!$A$2:$A$501,$A31,Reservas!$B$2:$B$501,"&gt;="&amp;DATE($B$2,8,1),Reservas!$B$2:$B$501,"&lt;"&amp;DATE($B$2,9,1))-SUMIFS(Reservas!$H$2:$H$501,Reservas!$A$2:$A$501,$A31,Reservas!$B$2:$B$501,"&gt;="&amp;DATE($B$2,8,1),Reservas!$B$2:$B$501,"&lt;"&amp;DATE($B$2,9,1))-SUMIFS(Despesas!$E$2:$E$1001,Despesas!$B$2:$B$1001,$A31,Despesas!$A$2:$A$1001,"&gt;="&amp;DATE($B$2,8,1),Despesas!$A$2:$A$1001,"&lt;"&amp;DATE($B$2,9,1))-SUMIFS(Despesas!$E$2:$E$1001,Despesas!$B$2:$B$1001,"Todos (rateio)",Despesas!$A$2:$A$1001,"&gt;="&amp;DATE($B$2,8,1),Despesas!$A$2:$A$1001,"&lt;"&amp;DATE($B$2,9,1))/MAX(1,COUNTA(Imoveis)))</f>
        <v/>
      </c>
      <c r="J31" s="15" t="str">
        <f aca="false">IF($A31="","",SUMIFS(Reservas!$F$2:$F$501,Reservas!$A$2:$A$501,$A31,Reservas!$B$2:$B$501,"&gt;="&amp;DATE($B$2,9,1),Reservas!$B$2:$B$501,"&lt;"&amp;DATE($B$2,10,1))+SUMIFS(Reservas!$G$2:$G$501,Reservas!$A$2:$A$501,$A31,Reservas!$B$2:$B$501,"&gt;="&amp;DATE($B$2,9,1),Reservas!$B$2:$B$501,"&lt;"&amp;DATE($B$2,10,1))-SUMIFS(Reservas!$H$2:$H$501,Reservas!$A$2:$A$501,$A31,Reservas!$B$2:$B$501,"&gt;="&amp;DATE($B$2,9,1),Reservas!$B$2:$B$501,"&lt;"&amp;DATE($B$2,10,1))-SUMIFS(Despesas!$E$2:$E$1001,Despesas!$B$2:$B$1001,$A31,Despesas!$A$2:$A$1001,"&gt;="&amp;DATE($B$2,9,1),Despesas!$A$2:$A$1001,"&lt;"&amp;DATE($B$2,10,1))-SUMIFS(Despesas!$E$2:$E$1001,Despesas!$B$2:$B$1001,"Todos (rateio)",Despesas!$A$2:$A$1001,"&gt;="&amp;DATE($B$2,9,1),Despesas!$A$2:$A$1001,"&lt;"&amp;DATE($B$2,10,1))/MAX(1,COUNTA(Imoveis)))</f>
        <v/>
      </c>
      <c r="K31" s="15" t="str">
        <f aca="false">IF($A31="","",SUMIFS(Reservas!$F$2:$F$501,Reservas!$A$2:$A$501,$A31,Reservas!$B$2:$B$501,"&gt;="&amp;DATE($B$2,10,1),Reservas!$B$2:$B$501,"&lt;"&amp;DATE($B$2,11,1))+SUMIFS(Reservas!$G$2:$G$501,Reservas!$A$2:$A$501,$A31,Reservas!$B$2:$B$501,"&gt;="&amp;DATE($B$2,10,1),Reservas!$B$2:$B$501,"&lt;"&amp;DATE($B$2,11,1))-SUMIFS(Reservas!$H$2:$H$501,Reservas!$A$2:$A$501,$A31,Reservas!$B$2:$B$501,"&gt;="&amp;DATE($B$2,10,1),Reservas!$B$2:$B$501,"&lt;"&amp;DATE($B$2,11,1))-SUMIFS(Despesas!$E$2:$E$1001,Despesas!$B$2:$B$1001,$A31,Despesas!$A$2:$A$1001,"&gt;="&amp;DATE($B$2,10,1),Despesas!$A$2:$A$1001,"&lt;"&amp;DATE($B$2,11,1))-SUMIFS(Despesas!$E$2:$E$1001,Despesas!$B$2:$B$1001,"Todos (rateio)",Despesas!$A$2:$A$1001,"&gt;="&amp;DATE($B$2,10,1),Despesas!$A$2:$A$1001,"&lt;"&amp;DATE($B$2,11,1))/MAX(1,COUNTA(Imoveis)))</f>
        <v/>
      </c>
      <c r="L31" s="15" t="str">
        <f aca="false">IF($A31="","",SUMIFS(Reservas!$F$2:$F$501,Reservas!$A$2:$A$501,$A31,Reservas!$B$2:$B$501,"&gt;="&amp;DATE($B$2,11,1),Reservas!$B$2:$B$501,"&lt;"&amp;DATE($B$2,12,1))+SUMIFS(Reservas!$G$2:$G$501,Reservas!$A$2:$A$501,$A31,Reservas!$B$2:$B$501,"&gt;="&amp;DATE($B$2,11,1),Reservas!$B$2:$B$501,"&lt;"&amp;DATE($B$2,12,1))-SUMIFS(Reservas!$H$2:$H$501,Reservas!$A$2:$A$501,$A31,Reservas!$B$2:$B$501,"&gt;="&amp;DATE($B$2,11,1),Reservas!$B$2:$B$501,"&lt;"&amp;DATE($B$2,12,1))-SUMIFS(Despesas!$E$2:$E$1001,Despesas!$B$2:$B$1001,$A31,Despesas!$A$2:$A$1001,"&gt;="&amp;DATE($B$2,11,1),Despesas!$A$2:$A$1001,"&lt;"&amp;DATE($B$2,12,1))-SUMIFS(Despesas!$E$2:$E$1001,Despesas!$B$2:$B$1001,"Todos (rateio)",Despesas!$A$2:$A$1001,"&gt;="&amp;DATE($B$2,11,1),Despesas!$A$2:$A$1001,"&lt;"&amp;DATE($B$2,12,1))/MAX(1,COUNTA(Imoveis)))</f>
        <v/>
      </c>
      <c r="M31" s="15" t="str">
        <f aca="false">IF($A31="","",SUMIFS(Reservas!$F$2:$F$501,Reservas!$A$2:$A$501,$A31,Reservas!$B$2:$B$501,"&gt;="&amp;DATE($B$2,12,1),Reservas!$B$2:$B$501,"&lt;"&amp;DATE($B$2,13,1))+SUMIFS(Reservas!$G$2:$G$501,Reservas!$A$2:$A$501,$A31,Reservas!$B$2:$B$501,"&gt;="&amp;DATE($B$2,12,1),Reservas!$B$2:$B$501,"&lt;"&amp;DATE($B$2,13,1))-SUMIFS(Reservas!$H$2:$H$501,Reservas!$A$2:$A$501,$A31,Reservas!$B$2:$B$501,"&gt;="&amp;DATE($B$2,12,1),Reservas!$B$2:$B$501,"&lt;"&amp;DATE($B$2,13,1))-SUMIFS(Despesas!$E$2:$E$1001,Despesas!$B$2:$B$1001,$A31,Despesas!$A$2:$A$1001,"&gt;="&amp;DATE($B$2,12,1),Despesas!$A$2:$A$1001,"&lt;"&amp;DATE($B$2,13,1))-SUMIFS(Despesas!$E$2:$E$1001,Despesas!$B$2:$B$1001,"Todos (rateio)",Despesas!$A$2:$A$1001,"&gt;="&amp;DATE($B$2,12,1),Despesas!$A$2:$A$1001,"&lt;"&amp;DATE($B$2,13,1))/MAX(1,COUNTA(Imoveis)))</f>
        <v/>
      </c>
      <c r="N31" s="15" t="str">
        <f aca="false">IF($A31="","",SUM(B31:M31))</f>
        <v/>
      </c>
    </row>
    <row r="32" customFormat="false" ht="15" hidden="false" customHeight="false" outlineLevel="0" collapsed="false">
      <c r="A32" s="20" t="s">
        <v>59</v>
      </c>
      <c r="B32" s="21" t="n">
        <f aca="false">SUM(B22:B31)</f>
        <v>0</v>
      </c>
      <c r="C32" s="21" t="n">
        <f aca="false">SUM(C22:C31)</f>
        <v>0</v>
      </c>
      <c r="D32" s="21" t="n">
        <f aca="false">SUM(D22:D31)</f>
        <v>0</v>
      </c>
      <c r="E32" s="21" t="n">
        <f aca="false">SUM(E22:E31)</f>
        <v>0</v>
      </c>
      <c r="F32" s="21" t="n">
        <f aca="false">SUM(F22:F31)</f>
        <v>0</v>
      </c>
      <c r="G32" s="21" t="n">
        <f aca="false">SUM(G22:G31)</f>
        <v>0</v>
      </c>
      <c r="H32" s="21" t="n">
        <f aca="false">SUM(H22:H31)</f>
        <v>0</v>
      </c>
      <c r="I32" s="21" t="n">
        <f aca="false">SUM(I22:I31)</f>
        <v>0</v>
      </c>
      <c r="J32" s="21" t="n">
        <f aca="false">SUM(J22:J31)</f>
        <v>1267.2</v>
      </c>
      <c r="K32" s="21" t="n">
        <f aca="false">SUM(K22:K31)</f>
        <v>0</v>
      </c>
      <c r="L32" s="21" t="n">
        <f aca="false">SUM(L22:L31)</f>
        <v>0</v>
      </c>
      <c r="M32" s="21" t="n">
        <f aca="false">SUM(M22:M31)</f>
        <v>0</v>
      </c>
      <c r="N32" s="21" t="n">
        <f aca="false">SUM(N22:N31)</f>
        <v>1267.2</v>
      </c>
    </row>
    <row r="35" customFormat="false" ht="15" hidden="false" customHeight="false" outlineLevel="0" collapsed="false">
      <c r="A35" s="3" t="s">
        <v>75</v>
      </c>
    </row>
    <row r="36" customFormat="false" ht="30" hidden="false" customHeight="true" outlineLevel="0" collapsed="false">
      <c r="A36" s="11" t="s">
        <v>29</v>
      </c>
      <c r="B36" s="11" t="s">
        <v>76</v>
      </c>
      <c r="C36" s="11" t="s">
        <v>52</v>
      </c>
      <c r="D36" s="11" t="s">
        <v>53</v>
      </c>
      <c r="E36" s="11" t="s">
        <v>77</v>
      </c>
      <c r="F36" s="11" t="s">
        <v>28</v>
      </c>
      <c r="G36" s="11" t="s">
        <v>78</v>
      </c>
    </row>
    <row r="37" customFormat="false" ht="15" hidden="false" customHeight="false" outlineLevel="0" collapsed="false">
      <c r="A37" s="7" t="s">
        <v>35</v>
      </c>
      <c r="B37" s="13" t="n">
        <f aca="false">COUNTIFS(Reservas!$E$2:$E$501,$A37,Reservas!$B$2:$B$501,"&gt;="&amp;DATE($B$2,1,1),Reservas!$B$2:$B$501,"&lt;"&amp;DATE($B$2+1,1,1))</f>
        <v>1</v>
      </c>
      <c r="C37" s="15" t="n">
        <f aca="false">SUMIFS(Reservas!$F$2:$F$501,Reservas!$E$2:$E$501,$A37,Reservas!$B$2:$B$501,"&gt;="&amp;DATE($B$2,1,1),Reservas!$B$2:$B$501,"&lt;"&amp;DATE($B$2+1,1,1))+SUMIFS(Reservas!$G$2:$G$501,Reservas!$E$2:$E$501,$A37,Reservas!$B$2:$B$501,"&gt;="&amp;DATE($B$2,1,1),Reservas!$B$2:$B$501,"&lt;"&amp;DATE($B$2+1,1,1))</f>
        <v>1580</v>
      </c>
      <c r="D37" s="15" t="n">
        <f aca="false">SUMIFS(Reservas!$H$2:$H$501,Reservas!$E$2:$E$501,$A37,Reservas!$B$2:$B$501,"&gt;="&amp;DATE($B$2,1,1),Reservas!$B$2:$B$501,"&lt;"&amp;DATE($B$2+1,1,1))</f>
        <v>252.8</v>
      </c>
      <c r="E37" s="15" t="n">
        <f aca="false">C37-D37</f>
        <v>1327.2</v>
      </c>
      <c r="F37" s="13" t="n">
        <f aca="false">SUMIFS(Reservas!$D$2:$D$501,Reservas!$E$2:$E$501,$A37,Reservas!$B$2:$B$501,"&gt;="&amp;DATE($B$2,1,1),Reservas!$B$2:$B$501,"&lt;"&amp;DATE($B$2+1,1,1))</f>
        <v>4</v>
      </c>
      <c r="G37" s="15" t="n">
        <f aca="false">IF(N(F37)=0,"",E37/F37)</f>
        <v>331.8</v>
      </c>
    </row>
    <row r="38" customFormat="false" ht="15" hidden="false" customHeight="false" outlineLevel="0" collapsed="false">
      <c r="A38" s="7" t="s">
        <v>79</v>
      </c>
      <c r="B38" s="13" t="n">
        <f aca="false">COUNTIFS(Reservas!$E$2:$E$501,$A38,Reservas!$B$2:$B$501,"&gt;="&amp;DATE($B$2,1,1),Reservas!$B$2:$B$501,"&lt;"&amp;DATE($B$2+1,1,1))</f>
        <v>0</v>
      </c>
      <c r="C38" s="15" t="n">
        <f aca="false">SUMIFS(Reservas!$F$2:$F$501,Reservas!$E$2:$E$501,$A38,Reservas!$B$2:$B$501,"&gt;="&amp;DATE($B$2,1,1),Reservas!$B$2:$B$501,"&lt;"&amp;DATE($B$2+1,1,1))+SUMIFS(Reservas!$G$2:$G$501,Reservas!$E$2:$E$501,$A38,Reservas!$B$2:$B$501,"&gt;="&amp;DATE($B$2,1,1),Reservas!$B$2:$B$501,"&lt;"&amp;DATE($B$2+1,1,1))</f>
        <v>0</v>
      </c>
      <c r="D38" s="15" t="n">
        <f aca="false">SUMIFS(Reservas!$H$2:$H$501,Reservas!$E$2:$E$501,$A38,Reservas!$B$2:$B$501,"&gt;="&amp;DATE($B$2,1,1),Reservas!$B$2:$B$501,"&lt;"&amp;DATE($B$2+1,1,1))</f>
        <v>0</v>
      </c>
      <c r="E38" s="15" t="n">
        <f aca="false">C38-D38</f>
        <v>0</v>
      </c>
      <c r="F38" s="13" t="n">
        <f aca="false">SUMIFS(Reservas!$D$2:$D$501,Reservas!$E$2:$E$501,$A38,Reservas!$B$2:$B$501,"&gt;="&amp;DATE($B$2,1,1),Reservas!$B$2:$B$501,"&lt;"&amp;DATE($B$2+1,1,1))</f>
        <v>0</v>
      </c>
      <c r="G38" s="15" t="str">
        <f aca="false">IF(N(F38)=0,"",E38/F38)</f>
        <v/>
      </c>
    </row>
    <row r="39" customFormat="false" ht="15" hidden="false" customHeight="false" outlineLevel="0" collapsed="false">
      <c r="A39" s="7" t="s">
        <v>36</v>
      </c>
      <c r="B39" s="13" t="n">
        <f aca="false">COUNTIFS(Reservas!$E$2:$E$501,$A39,Reservas!$B$2:$B$501,"&gt;="&amp;DATE($B$2,1,1),Reservas!$B$2:$B$501,"&lt;"&amp;DATE($B$2+1,1,1))</f>
        <v>1</v>
      </c>
      <c r="C39" s="15" t="n">
        <f aca="false">SUMIFS(Reservas!$F$2:$F$501,Reservas!$E$2:$E$501,$A39,Reservas!$B$2:$B$501,"&gt;="&amp;DATE($B$2,1,1),Reservas!$B$2:$B$501,"&lt;"&amp;DATE($B$2+1,1,1))+SUMIFS(Reservas!$G$2:$G$501,Reservas!$E$2:$E$501,$A39,Reservas!$B$2:$B$501,"&gt;="&amp;DATE($B$2,1,1),Reservas!$B$2:$B$501,"&lt;"&amp;DATE($B$2+1,1,1))</f>
        <v>1050</v>
      </c>
      <c r="D39" s="15" t="n">
        <f aca="false">SUMIFS(Reservas!$H$2:$H$501,Reservas!$E$2:$E$501,$A39,Reservas!$B$2:$B$501,"&gt;="&amp;DATE($B$2,1,1),Reservas!$B$2:$B$501,"&lt;"&amp;DATE($B$2+1,1,1))</f>
        <v>0</v>
      </c>
      <c r="E39" s="15" t="n">
        <f aca="false">C39-D39</f>
        <v>1050</v>
      </c>
      <c r="F39" s="13" t="n">
        <f aca="false">SUMIFS(Reservas!$D$2:$D$501,Reservas!$E$2:$E$501,$A39,Reservas!$B$2:$B$501,"&gt;="&amp;DATE($B$2,1,1),Reservas!$B$2:$B$501,"&lt;"&amp;DATE($B$2+1,1,1))</f>
        <v>2</v>
      </c>
      <c r="G39" s="15" t="n">
        <f aca="false">IF(N(F39)=0,"",E39/F39)</f>
        <v>525</v>
      </c>
    </row>
    <row r="40" customFormat="false" ht="15" hidden="false" customHeight="false" outlineLevel="0" collapsed="false">
      <c r="A40" s="7" t="s">
        <v>80</v>
      </c>
      <c r="B40" s="13" t="n">
        <f aca="false">COUNTIFS(Reservas!$E$2:$E$501,$A40,Reservas!$B$2:$B$501,"&gt;="&amp;DATE($B$2,1,1),Reservas!$B$2:$B$501,"&lt;"&amp;DATE($B$2+1,1,1))</f>
        <v>0</v>
      </c>
      <c r="C40" s="15" t="n">
        <f aca="false">SUMIFS(Reservas!$F$2:$F$501,Reservas!$E$2:$E$501,$A40,Reservas!$B$2:$B$501,"&gt;="&amp;DATE($B$2,1,1),Reservas!$B$2:$B$501,"&lt;"&amp;DATE($B$2+1,1,1))+SUMIFS(Reservas!$G$2:$G$501,Reservas!$E$2:$E$501,$A40,Reservas!$B$2:$B$501,"&gt;="&amp;DATE($B$2,1,1),Reservas!$B$2:$B$501,"&lt;"&amp;DATE($B$2+1,1,1))</f>
        <v>0</v>
      </c>
      <c r="D40" s="15" t="n">
        <f aca="false">SUMIFS(Reservas!$H$2:$H$501,Reservas!$E$2:$E$501,$A40,Reservas!$B$2:$B$501,"&gt;="&amp;DATE($B$2,1,1),Reservas!$B$2:$B$501,"&lt;"&amp;DATE($B$2+1,1,1))</f>
        <v>0</v>
      </c>
      <c r="E40" s="15" t="n">
        <f aca="false">C40-D40</f>
        <v>0</v>
      </c>
      <c r="F40" s="13" t="n">
        <f aca="false">SUMIFS(Reservas!$D$2:$D$501,Reservas!$E$2:$E$501,$A40,Reservas!$B$2:$B$501,"&gt;="&amp;DATE($B$2,1,1),Reservas!$B$2:$B$501,"&lt;"&amp;DATE($B$2+1,1,1))</f>
        <v>0</v>
      </c>
      <c r="G40" s="15" t="str">
        <f aca="false">IF(N(F40)=0,"",E40/F40)</f>
        <v/>
      </c>
    </row>
    <row r="41" customFormat="false" ht="15" hidden="false" customHeight="false" outlineLevel="0" collapsed="false">
      <c r="A41" s="7" t="s">
        <v>81</v>
      </c>
      <c r="B41" s="13" t="n">
        <f aca="false">COUNTIFS(Reservas!$E$2:$E$501,$A41,Reservas!$B$2:$B$501,"&gt;="&amp;DATE($B$2,1,1),Reservas!$B$2:$B$501,"&lt;"&amp;DATE($B$2+1,1,1))</f>
        <v>0</v>
      </c>
      <c r="C41" s="15" t="n">
        <f aca="false">SUMIFS(Reservas!$F$2:$F$501,Reservas!$E$2:$E$501,$A41,Reservas!$B$2:$B$501,"&gt;="&amp;DATE($B$2,1,1),Reservas!$B$2:$B$501,"&lt;"&amp;DATE($B$2+1,1,1))+SUMIFS(Reservas!$G$2:$G$501,Reservas!$E$2:$E$501,$A41,Reservas!$B$2:$B$501,"&gt;="&amp;DATE($B$2,1,1),Reservas!$B$2:$B$501,"&lt;"&amp;DATE($B$2+1,1,1))</f>
        <v>0</v>
      </c>
      <c r="D41" s="15" t="n">
        <f aca="false">SUMIFS(Reservas!$H$2:$H$501,Reservas!$E$2:$E$501,$A41,Reservas!$B$2:$B$501,"&gt;="&amp;DATE($B$2,1,1),Reservas!$B$2:$B$501,"&lt;"&amp;DATE($B$2+1,1,1))</f>
        <v>0</v>
      </c>
      <c r="E41" s="15" t="n">
        <f aca="false">C41-D41</f>
        <v>0</v>
      </c>
      <c r="F41" s="13" t="n">
        <f aca="false">SUMIFS(Reservas!$D$2:$D$501,Reservas!$E$2:$E$501,$A41,Reservas!$B$2:$B$501,"&gt;="&amp;DATE($B$2,1,1),Reservas!$B$2:$B$501,"&lt;"&amp;DATE($B$2+1,1,1))</f>
        <v>0</v>
      </c>
      <c r="G41" s="15" t="str">
        <f aca="false">IF(N(F41)=0,"",E41/F41)</f>
        <v/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12"/>
    <col collapsed="false" customWidth="true" hidden="false" outlineLevel="0" max="3" min="3" style="0" width="26"/>
    <col collapsed="false" customWidth="true" hidden="false" outlineLevel="0" max="5" min="5" style="0" width="26"/>
    <col collapsed="false" customWidth="true" hidden="false" outlineLevel="0" max="7" min="7" style="0" width="16"/>
  </cols>
  <sheetData>
    <row r="1" customFormat="false" ht="30" hidden="false" customHeight="true" outlineLevel="0" collapsed="false">
      <c r="A1" s="11" t="s">
        <v>39</v>
      </c>
      <c r="B1" s="11" t="s">
        <v>40</v>
      </c>
      <c r="C1" s="11" t="s">
        <v>42</v>
      </c>
      <c r="E1" s="8" t="s">
        <v>82</v>
      </c>
      <c r="G1" s="8" t="s">
        <v>29</v>
      </c>
    </row>
    <row r="2" customFormat="false" ht="15" hidden="false" customHeight="false" outlineLevel="0" collapsed="false">
      <c r="A2" s="25" t="s">
        <v>43</v>
      </c>
      <c r="B2" s="25" t="s">
        <v>83</v>
      </c>
      <c r="C2" s="25" t="s">
        <v>84</v>
      </c>
      <c r="E2" s="26" t="str">
        <f aca="false">IF('Comece aqui'!B18="","",'Comece aqui'!B18)</f>
        <v>Apê da Praia</v>
      </c>
      <c r="G2" s="6" t="s">
        <v>35</v>
      </c>
    </row>
    <row r="3" customFormat="false" ht="15" hidden="false" customHeight="false" outlineLevel="0" collapsed="false">
      <c r="A3" s="25" t="s">
        <v>85</v>
      </c>
      <c r="B3" s="25" t="s">
        <v>83</v>
      </c>
      <c r="C3" s="25" t="s">
        <v>84</v>
      </c>
      <c r="E3" s="26" t="str">
        <f aca="false">IF('Comece aqui'!B19="","",'Comece aqui'!B19)</f>
        <v>Chácara</v>
      </c>
      <c r="G3" s="6" t="s">
        <v>79</v>
      </c>
    </row>
    <row r="4" customFormat="false" ht="15" hidden="false" customHeight="false" outlineLevel="0" collapsed="false">
      <c r="A4" s="25" t="s">
        <v>86</v>
      </c>
      <c r="B4" s="25" t="s">
        <v>83</v>
      </c>
      <c r="C4" s="25" t="s">
        <v>84</v>
      </c>
      <c r="E4" s="26" t="str">
        <f aca="false">IF('Comece aqui'!B20="","",'Comece aqui'!B20)</f>
        <v/>
      </c>
      <c r="G4" s="6" t="s">
        <v>36</v>
      </c>
    </row>
    <row r="5" customFormat="false" ht="15" hidden="false" customHeight="false" outlineLevel="0" collapsed="false">
      <c r="A5" s="25" t="s">
        <v>46</v>
      </c>
      <c r="B5" s="25" t="s">
        <v>83</v>
      </c>
      <c r="C5" s="25" t="s">
        <v>84</v>
      </c>
      <c r="E5" s="26" t="str">
        <f aca="false">IF('Comece aqui'!B21="","",'Comece aqui'!B21)</f>
        <v/>
      </c>
      <c r="G5" s="6" t="s">
        <v>80</v>
      </c>
    </row>
    <row r="6" customFormat="false" ht="15" hidden="false" customHeight="false" outlineLevel="0" collapsed="false">
      <c r="A6" s="25" t="s">
        <v>87</v>
      </c>
      <c r="B6" s="25" t="s">
        <v>83</v>
      </c>
      <c r="C6" s="25" t="s">
        <v>88</v>
      </c>
      <c r="E6" s="26" t="str">
        <f aca="false">IF('Comece aqui'!B22="","",'Comece aqui'!B22)</f>
        <v/>
      </c>
      <c r="G6" s="6" t="s">
        <v>81</v>
      </c>
    </row>
    <row r="7" customFormat="false" ht="15" hidden="false" customHeight="false" outlineLevel="0" collapsed="false">
      <c r="A7" s="25" t="s">
        <v>45</v>
      </c>
      <c r="B7" s="25" t="s">
        <v>89</v>
      </c>
      <c r="C7" s="25" t="s">
        <v>88</v>
      </c>
      <c r="E7" s="26" t="str">
        <f aca="false">IF('Comece aqui'!B23="","",'Comece aqui'!B23)</f>
        <v/>
      </c>
    </row>
    <row r="8" customFormat="false" ht="15" hidden="false" customHeight="false" outlineLevel="0" collapsed="false">
      <c r="A8" s="25" t="s">
        <v>90</v>
      </c>
      <c r="B8" s="25" t="s">
        <v>89</v>
      </c>
      <c r="C8" s="25" t="s">
        <v>88</v>
      </c>
      <c r="E8" s="26" t="str">
        <f aca="false">IF('Comece aqui'!B24="","",'Comece aqui'!B24)</f>
        <v/>
      </c>
    </row>
    <row r="9" customFormat="false" ht="15" hidden="false" customHeight="false" outlineLevel="0" collapsed="false">
      <c r="A9" s="25" t="s">
        <v>91</v>
      </c>
      <c r="B9" s="25" t="s">
        <v>89</v>
      </c>
      <c r="C9" s="25" t="s">
        <v>84</v>
      </c>
      <c r="E9" s="26" t="str">
        <f aca="false">IF('Comece aqui'!B25="","",'Comece aqui'!B25)</f>
        <v/>
      </c>
    </row>
    <row r="10" customFormat="false" ht="15" hidden="false" customHeight="false" outlineLevel="0" collapsed="false">
      <c r="A10" s="25" t="s">
        <v>92</v>
      </c>
      <c r="B10" s="25" t="s">
        <v>89</v>
      </c>
      <c r="C10" s="25" t="s">
        <v>84</v>
      </c>
      <c r="E10" s="26" t="str">
        <f aca="false">IF('Comece aqui'!B26="","",'Comece aqui'!B26)</f>
        <v/>
      </c>
    </row>
    <row r="11" customFormat="false" ht="15" hidden="false" customHeight="false" outlineLevel="0" collapsed="false">
      <c r="A11" s="25" t="s">
        <v>93</v>
      </c>
      <c r="B11" s="25" t="s">
        <v>89</v>
      </c>
      <c r="C11" s="25" t="s">
        <v>84</v>
      </c>
      <c r="E11" s="26" t="str">
        <f aca="false">IF('Comece aqui'!B27="","",'Comece aqui'!B27)</f>
        <v/>
      </c>
    </row>
    <row r="12" customFormat="false" ht="15" hidden="false" customHeight="false" outlineLevel="0" collapsed="false">
      <c r="A12" s="25" t="s">
        <v>94</v>
      </c>
      <c r="B12" s="25" t="s">
        <v>89</v>
      </c>
      <c r="C12" s="25" t="s">
        <v>84</v>
      </c>
      <c r="E12" s="6" t="s">
        <v>95</v>
      </c>
    </row>
    <row r="13" customFormat="false" ht="15" hidden="false" customHeight="false" outlineLevel="0" collapsed="false">
      <c r="A13" s="25" t="s">
        <v>96</v>
      </c>
      <c r="B13" s="25" t="s">
        <v>89</v>
      </c>
      <c r="C13" s="25" t="s">
        <v>84</v>
      </c>
    </row>
    <row r="14" customFormat="false" ht="15" hidden="false" customHeight="false" outlineLevel="0" collapsed="false">
      <c r="A14" s="25" t="s">
        <v>97</v>
      </c>
      <c r="B14" s="25" t="s">
        <v>83</v>
      </c>
      <c r="C14" s="25" t="s">
        <v>84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2026-10-10T23:52:16Z</dcterms:created>
  <dc:creator>openpyxl</dc:creator>
  <dc:description/>
  <dc:language>en-US</dc:language>
  <cp:lastModifiedBy/>
  <dcterms:modified xsi:type="dcterms:W3CDTF">2026-10-10T23:52:16Z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